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imi\Desktop\za Objava\"/>
    </mc:Choice>
  </mc:AlternateContent>
  <xr:revisionPtr revIDLastSave="0" documentId="13_ncr:1_{99EB352B-1276-4B61-B9F5-079EB77F46F1}" xr6:coauthVersionLast="47" xr6:coauthVersionMax="47" xr10:uidLastSave="{00000000-0000-0000-0000-000000000000}"/>
  <bookViews>
    <workbookView xWindow="-120" yWindow="-120" windowWidth="29040" windowHeight="15720" tabRatio="847" xr2:uid="{00000000-000D-0000-FFFF-FFFF00000000}"/>
  </bookViews>
  <sheets>
    <sheet name="ФИ-Почетна" sheetId="21" r:id="rId1"/>
    <sheet name="Биланс на успех - природа" sheetId="22" r:id="rId2"/>
    <sheet name="Income Statement" sheetId="20" r:id="rId3"/>
  </sheets>
  <externalReferences>
    <externalReference r:id="rId4"/>
  </externalReferences>
  <definedNames>
    <definedName name="Excel_BuiltIn_Print_Area_1">[1]БС!#REF!</definedName>
    <definedName name="_xlnm.Print_Area" localSheetId="2">'Income Statement'!$A$1:$E$43</definedName>
    <definedName name="_xlnm.Print_Area" localSheetId="1">'Биланс на успех - природа'!$A$1:$E$52</definedName>
    <definedName name="_xlnm.Print_Area" localSheetId="0">'ФИ-Почетна'!$A$1:$H$30</definedName>
    <definedName name="_xlnm.Print_Titles" localSheetId="1">'Биланс на успех - природа'!$9:$10</definedName>
    <definedName name="table452a_4">#REF!</definedName>
    <definedName name="table452b_4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7" i="22" l="1"/>
  <c r="D37" i="20" s="1"/>
  <c r="C37" i="22"/>
  <c r="C37" i="20" s="1"/>
  <c r="C33" i="22"/>
  <c r="C33" i="20" s="1"/>
  <c r="C20" i="22"/>
  <c r="C12" i="22"/>
  <c r="C11" i="22" s="1"/>
  <c r="D12" i="22"/>
  <c r="D11" i="22" s="1"/>
  <c r="D20" i="22"/>
  <c r="D20" i="20" s="1"/>
  <c r="D33" i="22"/>
  <c r="D33" i="20" s="1"/>
  <c r="E13" i="22"/>
  <c r="E13" i="20" s="1"/>
  <c r="C4" i="20"/>
  <c r="C4" i="22"/>
  <c r="E3" i="20"/>
  <c r="C3" i="20"/>
  <c r="C2" i="22"/>
  <c r="C2" i="20"/>
  <c r="C1" i="22"/>
  <c r="C13" i="20"/>
  <c r="D13" i="20"/>
  <c r="C14" i="20"/>
  <c r="D14" i="20"/>
  <c r="C15" i="20"/>
  <c r="D15" i="20"/>
  <c r="E15" i="20"/>
  <c r="C16" i="20"/>
  <c r="D16" i="20"/>
  <c r="C17" i="20"/>
  <c r="D17" i="20"/>
  <c r="C18" i="20"/>
  <c r="D18" i="20"/>
  <c r="C19" i="20"/>
  <c r="D19" i="20"/>
  <c r="C21" i="20"/>
  <c r="D21" i="20"/>
  <c r="C22" i="20"/>
  <c r="D22" i="20"/>
  <c r="C23" i="20"/>
  <c r="D23" i="20"/>
  <c r="C24" i="20"/>
  <c r="D24" i="20"/>
  <c r="C25" i="20"/>
  <c r="D25" i="20"/>
  <c r="C26" i="20"/>
  <c r="D26" i="20"/>
  <c r="C27" i="20"/>
  <c r="D27" i="20"/>
  <c r="C28" i="20"/>
  <c r="D28" i="20"/>
  <c r="C29" i="20"/>
  <c r="D29" i="20"/>
  <c r="C30" i="20"/>
  <c r="D30" i="20"/>
  <c r="C31" i="20"/>
  <c r="D31" i="20"/>
  <c r="C34" i="20"/>
  <c r="D34" i="20"/>
  <c r="C35" i="20"/>
  <c r="D35" i="20"/>
  <c r="C36" i="20"/>
  <c r="D36" i="20"/>
  <c r="C38" i="20"/>
  <c r="D38" i="20"/>
  <c r="C39" i="20"/>
  <c r="D39" i="20"/>
  <c r="C40" i="20"/>
  <c r="D40" i="20"/>
  <c r="C42" i="20"/>
  <c r="D42" i="20"/>
  <c r="C44" i="20"/>
  <c r="D44" i="20"/>
  <c r="C46" i="20"/>
  <c r="D46" i="20"/>
  <c r="C48" i="20"/>
  <c r="D48" i="20"/>
  <c r="C3" i="22"/>
  <c r="E48" i="22"/>
  <c r="E48" i="20" s="1"/>
  <c r="E46" i="22"/>
  <c r="E46" i="20" s="1"/>
  <c r="E44" i="22"/>
  <c r="E44" i="20" s="1"/>
  <c r="E42" i="22"/>
  <c r="E42" i="20" s="1"/>
  <c r="E40" i="22"/>
  <c r="E40" i="20" s="1"/>
  <c r="E39" i="22"/>
  <c r="E39" i="20" s="1"/>
  <c r="E38" i="22"/>
  <c r="E38" i="20" s="1"/>
  <c r="E36" i="22"/>
  <c r="E36" i="20" s="1"/>
  <c r="E35" i="22"/>
  <c r="E35" i="20" s="1"/>
  <c r="E34" i="22"/>
  <c r="E34" i="20" s="1"/>
  <c r="E31" i="22"/>
  <c r="E31" i="20" s="1"/>
  <c r="E30" i="22"/>
  <c r="E30" i="20" s="1"/>
  <c r="E29" i="22"/>
  <c r="E29" i="20" s="1"/>
  <c r="E28" i="22"/>
  <c r="E28" i="20" s="1"/>
  <c r="E27" i="22"/>
  <c r="E27" i="20" s="1"/>
  <c r="E26" i="22"/>
  <c r="E26" i="20" s="1"/>
  <c r="E25" i="22"/>
  <c r="E25" i="20" s="1"/>
  <c r="E24" i="22"/>
  <c r="E24" i="20" s="1"/>
  <c r="E23" i="22"/>
  <c r="E23" i="20" s="1"/>
  <c r="E22" i="22"/>
  <c r="E22" i="20" s="1"/>
  <c r="E21" i="22"/>
  <c r="E21" i="20" s="1"/>
  <c r="E19" i="22"/>
  <c r="E19" i="20" s="1"/>
  <c r="E18" i="22"/>
  <c r="E18" i="20" s="1"/>
  <c r="E17" i="22"/>
  <c r="E17" i="20" s="1"/>
  <c r="E16" i="22"/>
  <c r="E16" i="20" s="1"/>
  <c r="E14" i="22"/>
  <c r="E14" i="20" s="1"/>
  <c r="E33" i="22" l="1"/>
  <c r="E33" i="20" s="1"/>
  <c r="D12" i="20"/>
  <c r="E37" i="22"/>
  <c r="E37" i="20" s="1"/>
  <c r="E20" i="22"/>
  <c r="E20" i="20" s="1"/>
  <c r="D32" i="22"/>
  <c r="D11" i="20"/>
  <c r="E12" i="22"/>
  <c r="E12" i="20" s="1"/>
  <c r="C20" i="20"/>
  <c r="C32" i="22"/>
  <c r="C11" i="20"/>
  <c r="E11" i="22"/>
  <c r="E11" i="20" s="1"/>
  <c r="C12" i="20"/>
  <c r="D41" i="22" l="1"/>
  <c r="D32" i="20"/>
  <c r="C41" i="22"/>
  <c r="E32" i="22"/>
  <c r="E32" i="20" s="1"/>
  <c r="C32" i="20"/>
  <c r="D43" i="22" l="1"/>
  <c r="D41" i="20"/>
  <c r="C43" i="22"/>
  <c r="C41" i="20"/>
  <c r="E41" i="22"/>
  <c r="E41" i="20" s="1"/>
  <c r="D45" i="22" l="1"/>
  <c r="D43" i="20"/>
  <c r="C43" i="20"/>
  <c r="E43" i="22"/>
  <c r="E43" i="20" s="1"/>
  <c r="C45" i="22"/>
  <c r="D47" i="22" l="1"/>
  <c r="D47" i="20" s="1"/>
  <c r="D49" i="22"/>
  <c r="D49" i="20" s="1"/>
  <c r="D45" i="20"/>
  <c r="C49" i="22"/>
  <c r="E45" i="22"/>
  <c r="E45" i="20" s="1"/>
  <c r="C47" i="22"/>
  <c r="C45" i="20"/>
  <c r="C47" i="20" l="1"/>
  <c r="E47" i="22"/>
  <c r="E47" i="20" s="1"/>
  <c r="C49" i="20"/>
  <c r="E49" i="22"/>
  <c r="E49" i="20" s="1"/>
</calcChain>
</file>

<file path=xl/sharedStrings.xml><?xml version="1.0" encoding="utf-8"?>
<sst xmlns="http://schemas.openxmlformats.org/spreadsheetml/2006/main" count="147" uniqueCount="139">
  <si>
    <t>Приходи од продажба</t>
  </si>
  <si>
    <t>Останати оперативни приходи</t>
  </si>
  <si>
    <t>Трошоци за вработените</t>
  </si>
  <si>
    <t>Финансиски приходи</t>
  </si>
  <si>
    <t>Финансиски расходи</t>
  </si>
  <si>
    <t>Данок од добивка</t>
  </si>
  <si>
    <t>Малцински интерес</t>
  </si>
  <si>
    <t>Other operating revenues</t>
  </si>
  <si>
    <t>Other operating expenses</t>
  </si>
  <si>
    <t>Operating profit</t>
  </si>
  <si>
    <t>Net profit minority shareholders</t>
  </si>
  <si>
    <t>Промени на залихите на готови производи и производството во тек</t>
  </si>
  <si>
    <t>Приходи од продажба на домашен пазар</t>
  </si>
  <si>
    <t>Приходи од продажба на странски пазар</t>
  </si>
  <si>
    <t>Sales revenues</t>
  </si>
  <si>
    <t>Добивка/ загуба од редовно работење пред оданочување</t>
  </si>
  <si>
    <t>Profit from ordinary activities before taxation</t>
  </si>
  <si>
    <t>Corporate tax</t>
  </si>
  <si>
    <t>Нето добивка/загуба по оданочување</t>
  </si>
  <si>
    <t>Биланс на успех</t>
  </si>
  <si>
    <t>Претходна година</t>
  </si>
  <si>
    <t>Индекси</t>
  </si>
  <si>
    <t>Позиција</t>
  </si>
  <si>
    <t>Р.Б.</t>
  </si>
  <si>
    <t>Податоците се во 000 денари</t>
  </si>
  <si>
    <t>Previous Period</t>
  </si>
  <si>
    <t>Curent Period</t>
  </si>
  <si>
    <t>Income Statement</t>
  </si>
  <si>
    <t>Company</t>
  </si>
  <si>
    <t>Indexes</t>
  </si>
  <si>
    <t>Reporting period</t>
  </si>
  <si>
    <t>curent year / previous year</t>
  </si>
  <si>
    <t>Year to date</t>
  </si>
  <si>
    <t>Position</t>
  </si>
  <si>
    <t>In 000 MKD</t>
  </si>
  <si>
    <t>Тековна година</t>
  </si>
  <si>
    <t>кумулативно од почетокот на годината</t>
  </si>
  <si>
    <t>во однос на прет-ходна година</t>
  </si>
  <si>
    <t>ОПЕРАТИВНА ДОБИВКА / ЗАГУБА</t>
  </si>
  <si>
    <t xml:space="preserve">     Revenues from domestic market</t>
  </si>
  <si>
    <t xml:space="preserve">     Revenues from foreign markets</t>
  </si>
  <si>
    <t>да</t>
  </si>
  <si>
    <t>не</t>
  </si>
  <si>
    <t>Consolidated report</t>
  </si>
  <si>
    <t>ОПЕРАТИВНИ ПРИХОДИ</t>
  </si>
  <si>
    <t>2а</t>
  </si>
  <si>
    <t>2б</t>
  </si>
  <si>
    <t>ОПЕРАТИВНИ РАСХОДИ</t>
  </si>
  <si>
    <t>Набавна вредност на трговски стоки</t>
  </si>
  <si>
    <t>Резервирања за трошоци и ризици</t>
  </si>
  <si>
    <t>Приходи од вложувања, заеми и камати и курсни разлики</t>
  </si>
  <si>
    <t>Останати приходи од финансирање</t>
  </si>
  <si>
    <t>Расходи по основ на камати, курсни разлики и слични расходи</t>
  </si>
  <si>
    <t>Останати расходи од финансирање</t>
  </si>
  <si>
    <t>2b</t>
  </si>
  <si>
    <t>Change in the value of inventories</t>
  </si>
  <si>
    <t xml:space="preserve">Financial revenues from investment, loans granted and interest and exchange rate gains </t>
  </si>
  <si>
    <t xml:space="preserve">Financial expenses from interests and exchange rate losses </t>
  </si>
  <si>
    <t>Other financial expenses</t>
  </si>
  <si>
    <t>Залихи на готови производи и на недовршено производство на почетокот на годината</t>
  </si>
  <si>
    <t>Залихи на готовите производи и на недовршено производство на крајот на годината</t>
  </si>
  <si>
    <t xml:space="preserve">Капитализирано сопствено производство и услуги </t>
  </si>
  <si>
    <t>XXXXXX</t>
  </si>
  <si>
    <t>Трошоци за суровини и други материјали</t>
  </si>
  <si>
    <t>Набавна вредност на продадени материјали, резервни делови, ситен инвентар, амбалажа и автогуми</t>
  </si>
  <si>
    <t>Услуги со карактер на материјални трошоци</t>
  </si>
  <si>
    <t xml:space="preserve">Останати трошоци од работењето </t>
  </si>
  <si>
    <t xml:space="preserve">Амортизација на материјалните и нематеријалните средства </t>
  </si>
  <si>
    <t xml:space="preserve">Вредносно усогласување (обезвреднување) на нетековни средства </t>
  </si>
  <si>
    <t>Вредносно усогласување (обезвреднување) на тековни средства</t>
  </si>
  <si>
    <t>Останати расходи од работењето</t>
  </si>
  <si>
    <t>Удел во добивката на придружените друштва</t>
  </si>
  <si>
    <t>Удел во загубата на придружените друштва</t>
  </si>
  <si>
    <t>Добивка/ загуба од прекинато работење пред оданочување</t>
  </si>
  <si>
    <t>Добивка/ загуба од редовно работење</t>
  </si>
  <si>
    <t>Нето добивка/загуба која им припаѓа на акционерите на друштвото</t>
  </si>
  <si>
    <t>Нето останата сеопфатна добивка/загуба</t>
  </si>
  <si>
    <t>Вкупна сеопфатна добивка/загуба</t>
  </si>
  <si>
    <t>21а</t>
  </si>
  <si>
    <t>21б</t>
  </si>
  <si>
    <t>21в</t>
  </si>
  <si>
    <t>22а</t>
  </si>
  <si>
    <t>22б</t>
  </si>
  <si>
    <t>22в</t>
  </si>
  <si>
    <t>(консолидација и ревизија)</t>
  </si>
  <si>
    <t>(тековна година)</t>
  </si>
  <si>
    <t>(период)</t>
  </si>
  <si>
    <t>01.01 - 31.03</t>
  </si>
  <si>
    <t>01.01 - 30.06</t>
  </si>
  <si>
    <t>01.01 - 30.09</t>
  </si>
  <si>
    <t>01.01 - 31.12</t>
  </si>
  <si>
    <t>Финансиски извештаи</t>
  </si>
  <si>
    <t>Друштво:</t>
  </si>
  <si>
    <t>ЕМБС:</t>
  </si>
  <si>
    <t>Консолидиран</t>
  </si>
  <si>
    <t>Ревидиран</t>
  </si>
  <si>
    <t>Период:</t>
  </si>
  <si>
    <t>Година:</t>
  </si>
  <si>
    <t>Содржина:</t>
  </si>
  <si>
    <t>БУ: Биланс на успех</t>
  </si>
  <si>
    <t>Период на известување:</t>
  </si>
  <si>
    <t>Извештајот е консолидиран:</t>
  </si>
  <si>
    <t>xxxxx</t>
  </si>
  <si>
    <t>Year</t>
  </si>
  <si>
    <t>2a</t>
  </si>
  <si>
    <t>21a</t>
  </si>
  <si>
    <t>21b</t>
  </si>
  <si>
    <t>21c</t>
  </si>
  <si>
    <t>22a</t>
  </si>
  <si>
    <t>22b</t>
  </si>
  <si>
    <t>22c</t>
  </si>
  <si>
    <t>Total Financial Revenue</t>
  </si>
  <si>
    <t>Other Financial Revenue</t>
  </si>
  <si>
    <t>Income From Associated Companies</t>
  </si>
  <si>
    <t>Total Financial Expenses</t>
  </si>
  <si>
    <t>Losses from Associates</t>
  </si>
  <si>
    <t>Profit from ordinary activities</t>
  </si>
  <si>
    <t>Net Profit from Discountinued activities</t>
  </si>
  <si>
    <t>Net profit</t>
  </si>
  <si>
    <t>Net profit Majority shareholders</t>
  </si>
  <si>
    <t>Total other comprehensive income</t>
  </si>
  <si>
    <t>TOTAL COMPREHENSIVE INCOME</t>
  </si>
  <si>
    <t>Cost of trading goods sold</t>
  </si>
  <si>
    <t>Cost of consumed materials and other supplies</t>
  </si>
  <si>
    <t>Cost of materials, spare parts and other inventory sold</t>
  </si>
  <si>
    <t>Services</t>
  </si>
  <si>
    <t>Other Expenditures</t>
  </si>
  <si>
    <t>Service costs</t>
  </si>
  <si>
    <t>Amortization And Depreciation</t>
  </si>
  <si>
    <t>Impairment losses of Non-current assets</t>
  </si>
  <si>
    <t>Impairment losses of current assets</t>
  </si>
  <si>
    <t>Provisions</t>
  </si>
  <si>
    <t>Inventories of finished and unfinised goods at the beginning of the period</t>
  </si>
  <si>
    <t>Inventories of finished and unfinised goods at the end of the period</t>
  </si>
  <si>
    <t>Capitalised own products and services</t>
  </si>
  <si>
    <t>Total Operating expenses</t>
  </si>
  <si>
    <t>Total Operating revenues</t>
  </si>
  <si>
    <t>(Извештај за сеопфатна добивка)</t>
  </si>
  <si>
    <t>Макпетрол АД Скопје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</si>
</sst>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name val="Arial"/>
      <charset val="204"/>
    </font>
    <font>
      <sz val="8"/>
      <name val="Arial"/>
      <family val="2"/>
      <charset val="204"/>
    </font>
    <font>
      <i/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6"/>
      <name val="Arial"/>
      <family val="2"/>
      <charset val="204"/>
    </font>
    <font>
      <u/>
      <sz val="12"/>
      <color indexed="12"/>
      <name val="Arial"/>
      <family val="2"/>
      <charset val="204"/>
    </font>
    <font>
      <b/>
      <sz val="8"/>
      <name val="Arial"/>
      <family val="2"/>
      <charset val="204"/>
    </font>
    <font>
      <b/>
      <sz val="13"/>
      <name val="Arial"/>
      <family val="2"/>
      <charset val="204"/>
    </font>
    <font>
      <sz val="10"/>
      <color indexed="22"/>
      <name val="Arial"/>
      <family val="2"/>
      <charset val="204"/>
    </font>
    <font>
      <b/>
      <i/>
      <sz val="22"/>
      <name val="Arial"/>
      <family val="2"/>
      <charset val="204"/>
    </font>
    <font>
      <b/>
      <sz val="22"/>
      <name val="Arial"/>
      <family val="2"/>
      <charset val="204"/>
    </font>
    <font>
      <i/>
      <sz val="14"/>
      <name val="Arial"/>
      <family val="2"/>
      <charset val="204"/>
    </font>
    <font>
      <sz val="10"/>
      <name val="Courier New"/>
      <family val="3"/>
      <charset val="204"/>
    </font>
    <font>
      <sz val="8"/>
      <color indexed="8"/>
      <name val="Arial"/>
      <family val="2"/>
      <charset val="204"/>
    </font>
    <font>
      <sz val="10"/>
      <color indexed="9"/>
      <name val="Arial"/>
      <family val="2"/>
      <charset val="204"/>
    </font>
    <font>
      <u/>
      <sz val="10"/>
      <color theme="10"/>
      <name val="Arial"/>
      <family val="2"/>
      <charset val="204"/>
    </font>
    <font>
      <u/>
      <sz val="10"/>
      <name val="Arial"/>
      <family val="2"/>
      <charset val="204"/>
    </font>
    <font>
      <sz val="10"/>
      <color theme="0"/>
      <name val="Arial"/>
      <family val="2"/>
      <charset val="204"/>
    </font>
    <font>
      <b/>
      <sz val="22"/>
      <color theme="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14996795556505021"/>
        <bgColor indexed="64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indexed="55"/>
      </right>
      <top style="double">
        <color indexed="64"/>
      </top>
      <bottom style="thin">
        <color indexed="55"/>
      </bottom>
      <diagonal/>
    </border>
    <border>
      <left style="double">
        <color indexed="64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double">
        <color indexed="64"/>
      </left>
      <right style="thin">
        <color indexed="22"/>
      </right>
      <top style="thin">
        <color indexed="55"/>
      </top>
      <bottom style="thin">
        <color indexed="55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 style="double">
        <color indexed="64"/>
      </right>
      <top style="thin">
        <color indexed="55"/>
      </top>
      <bottom style="thin">
        <color indexed="55"/>
      </bottom>
      <diagonal/>
    </border>
    <border>
      <left style="double">
        <color indexed="64"/>
      </left>
      <right style="thin">
        <color indexed="55"/>
      </right>
      <top style="thin">
        <color indexed="55"/>
      </top>
      <bottom style="double">
        <color indexed="64"/>
      </bottom>
      <diagonal/>
    </border>
    <border>
      <left style="thin">
        <color indexed="55"/>
      </left>
      <right/>
      <top style="thin">
        <color indexed="55"/>
      </top>
      <bottom style="double">
        <color indexed="64"/>
      </bottom>
      <diagonal/>
    </border>
    <border>
      <left/>
      <right/>
      <top style="thin">
        <color indexed="55"/>
      </top>
      <bottom style="double">
        <color indexed="64"/>
      </bottom>
      <diagonal/>
    </border>
    <border>
      <left/>
      <right style="double">
        <color indexed="64"/>
      </right>
      <top style="thin">
        <color indexed="55"/>
      </top>
      <bottom style="double">
        <color indexed="64"/>
      </bottom>
      <diagonal/>
    </border>
    <border>
      <left style="thin">
        <color indexed="55"/>
      </left>
      <right/>
      <top style="double">
        <color indexed="64"/>
      </top>
      <bottom style="thin">
        <color indexed="55"/>
      </bottom>
      <diagonal/>
    </border>
    <border>
      <left/>
      <right/>
      <top style="double">
        <color indexed="64"/>
      </top>
      <bottom style="thin">
        <color indexed="55"/>
      </bottom>
      <diagonal/>
    </border>
    <border>
      <left/>
      <right style="double">
        <color indexed="64"/>
      </right>
      <top style="double">
        <color indexed="64"/>
      </top>
      <bottom style="thin">
        <color indexed="55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thin">
        <color indexed="22"/>
      </left>
      <right/>
      <top style="thin">
        <color indexed="55"/>
      </top>
      <bottom style="thin">
        <color indexed="55"/>
      </bottom>
      <diagonal/>
    </border>
  </borders>
  <cellStyleXfs count="8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/>
    <xf numFmtId="0" fontId="5" fillId="0" borderId="0"/>
    <xf numFmtId="0" fontId="16" fillId="0" borderId="0"/>
    <xf numFmtId="0" fontId="5" fillId="0" borderId="0"/>
    <xf numFmtId="0" fontId="1" fillId="6" borderId="1" applyBorder="0">
      <alignment vertical="center" wrapText="1"/>
    </xf>
    <xf numFmtId="0" fontId="17" fillId="7" borderId="0" applyBorder="0">
      <alignment vertical="center" wrapText="1"/>
    </xf>
  </cellStyleXfs>
  <cellXfs count="117">
    <xf numFmtId="0" fontId="0" fillId="0" borderId="0" xfId="0"/>
    <xf numFmtId="0" fontId="5" fillId="0" borderId="0" xfId="3"/>
    <xf numFmtId="0" fontId="18" fillId="0" borderId="0" xfId="3" applyFont="1"/>
    <xf numFmtId="0" fontId="5" fillId="0" borderId="2" xfId="3" applyBorder="1"/>
    <xf numFmtId="0" fontId="5" fillId="0" borderId="3" xfId="3" applyBorder="1"/>
    <xf numFmtId="0" fontId="5" fillId="0" borderId="0" xfId="3" applyAlignment="1">
      <alignment vertical="center"/>
    </xf>
    <xf numFmtId="0" fontId="5" fillId="0" borderId="2" xfId="3" applyBorder="1" applyAlignment="1">
      <alignment vertical="center"/>
    </xf>
    <xf numFmtId="0" fontId="5" fillId="0" borderId="3" xfId="3" applyBorder="1" applyAlignment="1">
      <alignment vertical="center"/>
    </xf>
    <xf numFmtId="0" fontId="18" fillId="0" borderId="0" xfId="3" applyFont="1" applyAlignment="1">
      <alignment vertical="center"/>
    </xf>
    <xf numFmtId="0" fontId="5" fillId="0" borderId="0" xfId="3" applyAlignment="1">
      <alignment horizontal="left" vertical="center"/>
    </xf>
    <xf numFmtId="0" fontId="14" fillId="0" borderId="0" xfId="3" applyFont="1" applyAlignment="1">
      <alignment vertical="top" wrapText="1"/>
    </xf>
    <xf numFmtId="0" fontId="5" fillId="0" borderId="4" xfId="3" applyBorder="1" applyAlignment="1">
      <alignment vertical="center"/>
    </xf>
    <xf numFmtId="0" fontId="5" fillId="0" borderId="5" xfId="3" applyBorder="1" applyAlignment="1">
      <alignment vertical="center"/>
    </xf>
    <xf numFmtId="0" fontId="19" fillId="0" borderId="0" xfId="2" applyAlignment="1">
      <alignment horizontal="left" vertical="center" indent="2"/>
    </xf>
    <xf numFmtId="0" fontId="5" fillId="0" borderId="6" xfId="3" applyBorder="1" applyAlignment="1">
      <alignment vertical="center"/>
    </xf>
    <xf numFmtId="0" fontId="15" fillId="0" borderId="0" xfId="3" applyFont="1" applyAlignment="1">
      <alignment vertical="center"/>
    </xf>
    <xf numFmtId="0" fontId="5" fillId="0" borderId="7" xfId="3" applyBorder="1"/>
    <xf numFmtId="0" fontId="5" fillId="0" borderId="8" xfId="3" applyBorder="1"/>
    <xf numFmtId="0" fontId="5" fillId="0" borderId="9" xfId="3" applyBorder="1"/>
    <xf numFmtId="0" fontId="5" fillId="3" borderId="10" xfId="3" applyFill="1" applyBorder="1" applyAlignment="1" applyProtection="1">
      <alignment horizontal="center" vertical="center" wrapText="1"/>
      <protection locked="0"/>
    </xf>
    <xf numFmtId="3" fontId="3" fillId="3" borderId="10" xfId="3" applyNumberFormat="1" applyFont="1" applyFill="1" applyBorder="1" applyAlignment="1" applyProtection="1">
      <alignment horizontal="right" vertical="center"/>
      <protection locked="0"/>
    </xf>
    <xf numFmtId="3" fontId="5" fillId="3" borderId="10" xfId="3" applyNumberFormat="1" applyFill="1" applyBorder="1" applyAlignment="1" applyProtection="1">
      <alignment horizontal="right" vertical="center"/>
      <protection locked="0"/>
    </xf>
    <xf numFmtId="3" fontId="5" fillId="4" borderId="10" xfId="3" applyNumberFormat="1" applyFill="1" applyBorder="1" applyAlignment="1" applyProtection="1">
      <alignment horizontal="right" vertical="center"/>
      <protection locked="0"/>
    </xf>
    <xf numFmtId="3" fontId="5" fillId="0" borderId="10" xfId="3" applyNumberFormat="1" applyBorder="1" applyAlignment="1" applyProtection="1">
      <alignment horizontal="center" vertical="center" wrapText="1"/>
      <protection locked="0"/>
    </xf>
    <xf numFmtId="3" fontId="3" fillId="0" borderId="10" xfId="3" applyNumberFormat="1" applyFont="1" applyBorder="1" applyAlignment="1" applyProtection="1">
      <alignment horizontal="right" vertical="center"/>
      <protection locked="0"/>
    </xf>
    <xf numFmtId="0" fontId="3" fillId="0" borderId="11" xfId="3" applyFont="1" applyBorder="1" applyAlignment="1" applyProtection="1">
      <alignment horizontal="left" vertical="center"/>
      <protection locked="0"/>
    </xf>
    <xf numFmtId="0" fontId="3" fillId="0" borderId="11" xfId="3" applyFont="1" applyBorder="1" applyAlignment="1" applyProtection="1">
      <alignment vertical="center"/>
      <protection locked="0"/>
    </xf>
    <xf numFmtId="0" fontId="5" fillId="0" borderId="10" xfId="3" applyBorder="1" applyAlignment="1" applyProtection="1">
      <alignment horizontal="left" vertical="top" wrapText="1"/>
      <protection locked="0"/>
    </xf>
    <xf numFmtId="0" fontId="7" fillId="0" borderId="10" xfId="3" applyFont="1" applyBorder="1" applyAlignment="1" applyProtection="1">
      <alignment horizontal="left" vertical="top" wrapText="1"/>
      <protection locked="0"/>
    </xf>
    <xf numFmtId="0" fontId="3" fillId="0" borderId="10" xfId="3" applyFont="1" applyBorder="1" applyAlignment="1" applyProtection="1">
      <alignment horizontal="left" vertical="top" wrapText="1"/>
      <protection locked="0"/>
    </xf>
    <xf numFmtId="0" fontId="6" fillId="0" borderId="10" xfId="3" applyFont="1" applyBorder="1" applyAlignment="1" applyProtection="1">
      <alignment horizontal="left" vertical="top" wrapText="1"/>
      <protection locked="0"/>
    </xf>
    <xf numFmtId="0" fontId="3" fillId="3" borderId="0" xfId="3" applyFont="1" applyFill="1" applyAlignment="1">
      <alignment horizontal="left" vertical="center" wrapText="1"/>
    </xf>
    <xf numFmtId="0" fontId="5" fillId="3" borderId="0" xfId="3" applyFill="1" applyAlignment="1">
      <alignment horizontal="right"/>
    </xf>
    <xf numFmtId="0" fontId="3" fillId="3" borderId="0" xfId="3" applyFont="1" applyFill="1" applyAlignment="1">
      <alignment horizontal="left"/>
    </xf>
    <xf numFmtId="0" fontId="5" fillId="2" borderId="0" xfId="3" applyFill="1"/>
    <xf numFmtId="0" fontId="12" fillId="2" borderId="0" xfId="3" applyFont="1" applyFill="1"/>
    <xf numFmtId="0" fontId="5" fillId="3" borderId="0" xfId="3" applyFill="1"/>
    <xf numFmtId="0" fontId="5" fillId="3" borderId="0" xfId="3" applyFill="1" applyAlignment="1">
      <alignment horizontal="right" vertical="top" wrapText="1"/>
    </xf>
    <xf numFmtId="0" fontId="3" fillId="3" borderId="0" xfId="3" applyFont="1" applyFill="1" applyAlignment="1">
      <alignment horizontal="center" vertical="top" wrapText="1"/>
    </xf>
    <xf numFmtId="49" fontId="3" fillId="3" borderId="0" xfId="3" applyNumberFormat="1" applyFont="1" applyFill="1" applyAlignment="1">
      <alignment horizontal="left" vertical="top" wrapText="1"/>
    </xf>
    <xf numFmtId="0" fontId="3" fillId="3" borderId="0" xfId="3" applyFont="1" applyFill="1"/>
    <xf numFmtId="0" fontId="8" fillId="3" borderId="0" xfId="3" applyFont="1" applyFill="1" applyAlignment="1">
      <alignment vertical="center" wrapText="1"/>
    </xf>
    <xf numFmtId="0" fontId="3" fillId="3" borderId="10" xfId="3" applyFont="1" applyFill="1" applyBorder="1" applyAlignment="1">
      <alignment horizontal="center" vertical="center" wrapText="1"/>
    </xf>
    <xf numFmtId="0" fontId="12" fillId="2" borderId="0" xfId="3" applyFont="1" applyFill="1" applyAlignment="1">
      <alignment horizontal="center"/>
    </xf>
    <xf numFmtId="0" fontId="3" fillId="0" borderId="0" xfId="3" applyFont="1" applyProtection="1">
      <protection locked="0"/>
    </xf>
    <xf numFmtId="3" fontId="3" fillId="3" borderId="10" xfId="3" applyNumberFormat="1" applyFont="1" applyFill="1" applyBorder="1" applyAlignment="1">
      <alignment horizontal="right" vertical="center"/>
    </xf>
    <xf numFmtId="3" fontId="5" fillId="3" borderId="10" xfId="3" applyNumberFormat="1" applyFill="1" applyBorder="1" applyAlignment="1">
      <alignment horizontal="right" vertical="center"/>
    </xf>
    <xf numFmtId="0" fontId="5" fillId="3" borderId="0" xfId="0" applyFont="1" applyFill="1"/>
    <xf numFmtId="0" fontId="0" fillId="2" borderId="0" xfId="0" applyFill="1"/>
    <xf numFmtId="0" fontId="5" fillId="3" borderId="0" xfId="0" applyFont="1" applyFill="1" applyAlignment="1">
      <alignment horizontal="right" vertical="top" wrapText="1"/>
    </xf>
    <xf numFmtId="49" fontId="3" fillId="3" borderId="0" xfId="0" applyNumberFormat="1" applyFont="1" applyFill="1" applyAlignment="1">
      <alignment horizontal="left" vertical="top" wrapText="1"/>
    </xf>
    <xf numFmtId="0" fontId="3" fillId="3" borderId="0" xfId="0" applyFont="1" applyFill="1" applyAlignment="1">
      <alignment horizontal="left"/>
    </xf>
    <xf numFmtId="0" fontId="5" fillId="3" borderId="0" xfId="0" applyFont="1" applyFill="1" applyAlignment="1">
      <alignment horizontal="center" vertical="top" wrapText="1"/>
    </xf>
    <xf numFmtId="0" fontId="5" fillId="3" borderId="0" xfId="0" applyFont="1" applyFill="1" applyAlignment="1">
      <alignment horizontal="right"/>
    </xf>
    <xf numFmtId="0" fontId="3" fillId="3" borderId="0" xfId="0" applyFont="1" applyFill="1" applyAlignment="1">
      <alignment horizontal="center"/>
    </xf>
    <xf numFmtId="0" fontId="2" fillId="3" borderId="0" xfId="0" applyFont="1" applyFill="1"/>
    <xf numFmtId="0" fontId="2" fillId="3" borderId="0" xfId="0" applyFont="1" applyFill="1" applyAlignment="1">
      <alignment horizontal="center" vertical="center" wrapText="1"/>
    </xf>
    <xf numFmtId="0" fontId="2" fillId="2" borderId="0" xfId="0" applyFont="1" applyFill="1"/>
    <xf numFmtId="0" fontId="3" fillId="3" borderId="10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10" fillId="3" borderId="10" xfId="0" applyFont="1" applyFill="1" applyBorder="1" applyAlignment="1">
      <alignment horizontal="center" vertical="center" wrapText="1"/>
    </xf>
    <xf numFmtId="0" fontId="5" fillId="3" borderId="10" xfId="3" applyFill="1" applyBorder="1" applyAlignment="1">
      <alignment horizontal="center" vertical="center" wrapText="1"/>
    </xf>
    <xf numFmtId="0" fontId="3" fillId="0" borderId="0" xfId="3" applyFont="1"/>
    <xf numFmtId="0" fontId="5" fillId="2" borderId="0" xfId="0" applyFont="1" applyFill="1"/>
    <xf numFmtId="0" fontId="5" fillId="0" borderId="10" xfId="3" applyBorder="1" applyAlignment="1">
      <alignment horizontal="left" vertical="top" wrapText="1"/>
    </xf>
    <xf numFmtId="3" fontId="5" fillId="4" borderId="10" xfId="3" applyNumberFormat="1" applyFill="1" applyBorder="1" applyAlignment="1">
      <alignment horizontal="right" vertical="center"/>
    </xf>
    <xf numFmtId="3" fontId="5" fillId="0" borderId="10" xfId="3" applyNumberFormat="1" applyBorder="1" applyAlignment="1">
      <alignment horizontal="center" vertical="center" wrapText="1"/>
    </xf>
    <xf numFmtId="0" fontId="3" fillId="0" borderId="10" xfId="3" applyFont="1" applyBorder="1" applyAlignment="1">
      <alignment horizontal="left" vertical="top" wrapText="1"/>
    </xf>
    <xf numFmtId="0" fontId="7" fillId="0" borderId="10" xfId="3" applyFont="1" applyBorder="1" applyAlignment="1">
      <alignment horizontal="left" vertical="top" wrapText="1"/>
    </xf>
    <xf numFmtId="3" fontId="3" fillId="0" borderId="10" xfId="3" applyNumberFormat="1" applyFont="1" applyBorder="1" applyAlignment="1">
      <alignment horizontal="right" vertical="center"/>
    </xf>
    <xf numFmtId="0" fontId="0" fillId="5" borderId="0" xfId="0" applyFill="1"/>
    <xf numFmtId="0" fontId="3" fillId="0" borderId="12" xfId="3" applyFont="1" applyBorder="1" applyAlignment="1">
      <alignment vertical="center"/>
    </xf>
    <xf numFmtId="0" fontId="3" fillId="0" borderId="13" xfId="3" applyFont="1" applyBorder="1" applyAlignment="1">
      <alignment vertical="center"/>
    </xf>
    <xf numFmtId="0" fontId="3" fillId="0" borderId="12" xfId="3" applyFont="1" applyBorder="1" applyAlignment="1">
      <alignment horizontal="left" vertical="center"/>
    </xf>
    <xf numFmtId="0" fontId="3" fillId="0" borderId="13" xfId="3" applyFont="1" applyBorder="1" applyAlignment="1">
      <alignment horizontal="left" vertical="center"/>
    </xf>
    <xf numFmtId="0" fontId="5" fillId="0" borderId="14" xfId="3" applyBorder="1" applyAlignment="1">
      <alignment vertical="center"/>
    </xf>
    <xf numFmtId="0" fontId="5" fillId="0" borderId="15" xfId="3" applyBorder="1" applyAlignment="1">
      <alignment horizontal="left" vertical="center"/>
    </xf>
    <xf numFmtId="0" fontId="5" fillId="0" borderId="16" xfId="3" applyBorder="1" applyAlignment="1">
      <alignment horizontal="left" vertical="center"/>
    </xf>
    <xf numFmtId="0" fontId="5" fillId="0" borderId="17" xfId="3" applyBorder="1" applyAlignment="1">
      <alignment horizontal="left" vertical="center"/>
    </xf>
    <xf numFmtId="0" fontId="3" fillId="0" borderId="24" xfId="3" applyFont="1" applyBorder="1" applyAlignment="1" applyProtection="1">
      <alignment horizontal="left" vertical="center"/>
      <protection locked="0"/>
    </xf>
    <xf numFmtId="0" fontId="20" fillId="0" borderId="0" xfId="2" applyFont="1" applyAlignment="1">
      <alignment horizontal="left" vertical="center" indent="2"/>
    </xf>
    <xf numFmtId="0" fontId="21" fillId="0" borderId="0" xfId="3" applyFont="1"/>
    <xf numFmtId="0" fontId="21" fillId="0" borderId="0" xfId="3" applyFont="1" applyAlignment="1">
      <alignment vertical="center"/>
    </xf>
    <xf numFmtId="0" fontId="22" fillId="0" borderId="0" xfId="3" applyFont="1" applyAlignment="1">
      <alignment vertical="top"/>
    </xf>
    <xf numFmtId="0" fontId="5" fillId="0" borderId="0" xfId="3" applyAlignment="1">
      <alignment horizontal="left" vertical="center"/>
    </xf>
    <xf numFmtId="0" fontId="3" fillId="0" borderId="11" xfId="3" applyFont="1" applyBorder="1" applyAlignment="1" applyProtection="1">
      <alignment horizontal="left" vertical="center"/>
      <protection locked="0"/>
    </xf>
    <xf numFmtId="0" fontId="3" fillId="0" borderId="12" xfId="3" applyFont="1" applyBorder="1" applyAlignment="1" applyProtection="1">
      <alignment horizontal="left" vertical="center"/>
      <protection locked="0"/>
    </xf>
    <xf numFmtId="0" fontId="3" fillId="0" borderId="13" xfId="3" applyFont="1" applyBorder="1" applyAlignment="1" applyProtection="1">
      <alignment horizontal="left" vertical="center"/>
      <protection locked="0"/>
    </xf>
    <xf numFmtId="0" fontId="19" fillId="0" borderId="0" xfId="2" applyAlignment="1">
      <alignment horizontal="left" vertical="center" indent="2"/>
    </xf>
    <xf numFmtId="0" fontId="19" fillId="0" borderId="0" xfId="2" applyBorder="1" applyAlignment="1">
      <alignment horizontal="left" vertical="center" indent="2"/>
    </xf>
    <xf numFmtId="0" fontId="19" fillId="0" borderId="3" xfId="2" applyBorder="1" applyAlignment="1">
      <alignment horizontal="left" vertical="center" indent="2"/>
    </xf>
    <xf numFmtId="0" fontId="3" fillId="0" borderId="0" xfId="3" applyFont="1" applyAlignment="1">
      <alignment horizontal="left" vertical="center" indent="1"/>
    </xf>
    <xf numFmtId="0" fontId="9" fillId="0" borderId="0" xfId="1" applyBorder="1" applyAlignment="1" applyProtection="1">
      <alignment horizontal="left" vertical="center"/>
      <protection locked="0"/>
    </xf>
    <xf numFmtId="0" fontId="9" fillId="0" borderId="3" xfId="1" applyBorder="1" applyAlignment="1" applyProtection="1">
      <alignment horizontal="left" vertical="center"/>
      <protection locked="0"/>
    </xf>
    <xf numFmtId="0" fontId="19" fillId="0" borderId="0" xfId="2" applyAlignment="1">
      <alignment horizontal="left" vertical="center"/>
    </xf>
    <xf numFmtId="0" fontId="4" fillId="0" borderId="0" xfId="3" applyFont="1" applyAlignment="1">
      <alignment horizontal="left" vertical="center"/>
    </xf>
    <xf numFmtId="49" fontId="3" fillId="0" borderId="18" xfId="3" applyNumberFormat="1" applyFont="1" applyBorder="1" applyAlignment="1" applyProtection="1">
      <alignment horizontal="left" vertical="center"/>
      <protection locked="0"/>
    </xf>
    <xf numFmtId="49" fontId="3" fillId="0" borderId="19" xfId="3" applyNumberFormat="1" applyFont="1" applyBorder="1" applyAlignment="1" applyProtection="1">
      <alignment horizontal="left" vertical="center"/>
      <protection locked="0"/>
    </xf>
    <xf numFmtId="49" fontId="3" fillId="0" borderId="20" xfId="3" applyNumberFormat="1" applyFont="1" applyBorder="1" applyAlignment="1" applyProtection="1">
      <alignment horizontal="left" vertical="center"/>
      <protection locked="0"/>
    </xf>
    <xf numFmtId="0" fontId="13" fillId="0" borderId="2" xfId="3" applyFont="1" applyBorder="1" applyAlignment="1">
      <alignment horizontal="center" vertical="center"/>
    </xf>
    <xf numFmtId="0" fontId="13" fillId="0" borderId="0" xfId="3" applyFont="1" applyAlignment="1">
      <alignment horizontal="center" vertical="center"/>
    </xf>
    <xf numFmtId="0" fontId="13" fillId="0" borderId="3" xfId="3" applyFont="1" applyBorder="1" applyAlignment="1">
      <alignment horizontal="center" vertical="center"/>
    </xf>
    <xf numFmtId="0" fontId="11" fillId="0" borderId="21" xfId="3" applyFont="1" applyBorder="1" applyAlignment="1">
      <alignment horizontal="center" vertical="top"/>
    </xf>
    <xf numFmtId="0" fontId="11" fillId="0" borderId="22" xfId="3" applyFont="1" applyBorder="1" applyAlignment="1">
      <alignment horizontal="center" vertical="top"/>
    </xf>
    <xf numFmtId="0" fontId="11" fillId="0" borderId="23" xfId="3" applyFont="1" applyBorder="1" applyAlignment="1">
      <alignment horizontal="center" vertical="top"/>
    </xf>
    <xf numFmtId="0" fontId="11" fillId="0" borderId="0" xfId="3" applyFont="1" applyAlignment="1">
      <alignment horizontal="center" vertical="top"/>
    </xf>
    <xf numFmtId="49" fontId="3" fillId="3" borderId="0" xfId="3" applyNumberFormat="1" applyFont="1" applyFill="1" applyAlignment="1">
      <alignment horizontal="left" vertical="center" wrapText="1"/>
    </xf>
    <xf numFmtId="0" fontId="2" fillId="3" borderId="8" xfId="3" applyFont="1" applyFill="1" applyBorder="1" applyAlignment="1">
      <alignment horizontal="center"/>
    </xf>
    <xf numFmtId="0" fontId="3" fillId="3" borderId="10" xfId="3" applyFont="1" applyFill="1" applyBorder="1" applyAlignment="1">
      <alignment horizontal="center" vertical="center" wrapText="1"/>
    </xf>
    <xf numFmtId="0" fontId="4" fillId="3" borderId="10" xfId="3" applyFont="1" applyFill="1" applyBorder="1" applyAlignment="1">
      <alignment horizontal="center" vertical="center" wrapText="1"/>
    </xf>
    <xf numFmtId="0" fontId="8" fillId="3" borderId="0" xfId="3" applyFont="1" applyFill="1" applyAlignment="1">
      <alignment horizontal="center" vertical="center" wrapText="1"/>
    </xf>
    <xf numFmtId="0" fontId="5" fillId="3" borderId="0" xfId="3" applyFill="1" applyAlignment="1">
      <alignment horizontal="center" vertical="center" wrapText="1"/>
    </xf>
    <xf numFmtId="49" fontId="3" fillId="3" borderId="0" xfId="0" applyNumberFormat="1" applyFont="1" applyFill="1" applyAlignment="1">
      <alignment horizontal="left" vertical="top" wrapText="1"/>
    </xf>
    <xf numFmtId="0" fontId="3" fillId="3" borderId="0" xfId="0" applyFont="1" applyFill="1" applyAlignment="1">
      <alignment horizontal="left" vertical="top" wrapText="1"/>
    </xf>
    <xf numFmtId="0" fontId="3" fillId="3" borderId="10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</cellXfs>
  <cellStyles count="8">
    <cellStyle name="Hyperlink" xfId="1" builtinId="8"/>
    <cellStyle name="Hyperlink 2" xfId="2" xr:uid="{00000000-0005-0000-0000-000001000000}"/>
    <cellStyle name="Normal" xfId="0" builtinId="0"/>
    <cellStyle name="Normal 2" xfId="3" xr:uid="{00000000-0005-0000-0000-000003000000}"/>
    <cellStyle name="Normal 3" xfId="4" xr:uid="{00000000-0005-0000-0000-000004000000}"/>
    <cellStyle name="Normal 4" xfId="5" xr:uid="{00000000-0005-0000-0000-000005000000}"/>
    <cellStyle name="Style 1" xfId="6" xr:uid="{00000000-0005-0000-0000-000006000000}"/>
    <cellStyle name="Style 2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kpetrol.local\data\Delovni%20operacii\Aleksandar%20Ajevski\Finasisko%20izvestuvanje%20-%20KOTIRANI\&#1058;&#1077;&#1089;&#1090;%20-%20&#1090;&#1088;&#1080;&#1075;&#1083;&#1072;&#1074;%20&#1086;&#1089;&#1080;&#1075;&#1091;&#1088;&#1091;&#1074;&#1072;&#1114;&#107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ФИ-Почетна"/>
      <sheetName val="БС"/>
      <sheetName val="БУ"/>
      <sheetName val="ПТ"/>
      <sheetName val="ПК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P84"/>
  <sheetViews>
    <sheetView showGridLines="0" tabSelected="1" zoomScale="70" zoomScaleNormal="70" workbookViewId="0">
      <selection activeCell="C20" sqref="C20"/>
    </sheetView>
  </sheetViews>
  <sheetFormatPr defaultColWidth="9.140625" defaultRowHeight="12.75" x14ac:dyDescent="0.2"/>
  <cols>
    <col min="1" max="1" width="9.140625" style="1"/>
    <col min="2" max="2" width="17.7109375" style="1" customWidth="1"/>
    <col min="3" max="3" width="16.42578125" style="1" customWidth="1"/>
    <col min="4" max="9" width="9.140625" style="1"/>
    <col min="10" max="17" width="9.140625" style="5"/>
    <col min="18" max="26" width="9.140625" style="81"/>
    <col min="27" max="249" width="9.140625" style="1"/>
    <col min="250" max="250" width="12.42578125" style="1" customWidth="1"/>
    <col min="251" max="251" width="23.42578125" style="1" customWidth="1"/>
    <col min="252" max="252" width="21.28515625" style="1" customWidth="1"/>
    <col min="253" max="253" width="22.140625" style="1" customWidth="1"/>
    <col min="254" max="16384" width="9.140625" style="1"/>
  </cols>
  <sheetData>
    <row r="1" spans="1:250" ht="19.5" customHeight="1" thickTop="1" x14ac:dyDescent="0.2">
      <c r="A1" s="102"/>
      <c r="B1" s="103"/>
      <c r="C1" s="103"/>
      <c r="D1" s="103"/>
      <c r="E1" s="103"/>
      <c r="F1" s="103"/>
      <c r="G1" s="103"/>
      <c r="H1" s="104"/>
      <c r="I1" s="105"/>
      <c r="J1" s="105"/>
      <c r="K1" s="105"/>
      <c r="L1" s="105"/>
      <c r="M1" s="105"/>
      <c r="N1" s="105"/>
      <c r="O1" s="105"/>
      <c r="P1" s="105"/>
      <c r="Q1" s="105"/>
      <c r="R1" s="105"/>
      <c r="IP1" s="2"/>
    </row>
    <row r="2" spans="1:250" ht="19.5" customHeight="1" x14ac:dyDescent="0.2">
      <c r="A2" s="3"/>
      <c r="H2" s="4"/>
      <c r="IP2" s="2"/>
    </row>
    <row r="3" spans="1:250" ht="19.5" customHeight="1" x14ac:dyDescent="0.2">
      <c r="A3" s="3"/>
      <c r="H3" s="4"/>
      <c r="T3" s="81" t="s">
        <v>84</v>
      </c>
      <c r="U3" s="81" t="s">
        <v>85</v>
      </c>
      <c r="V3" s="81" t="s">
        <v>86</v>
      </c>
      <c r="IP3" s="2"/>
    </row>
    <row r="4" spans="1:250" s="5" customFormat="1" ht="17.25" customHeight="1" x14ac:dyDescent="0.2">
      <c r="A4" s="6"/>
      <c r="H4" s="7"/>
      <c r="R4" s="82"/>
      <c r="S4" s="82"/>
      <c r="T4" s="82" t="s">
        <v>41</v>
      </c>
      <c r="U4" s="82">
        <v>2011</v>
      </c>
      <c r="V4" s="82" t="s">
        <v>87</v>
      </c>
      <c r="W4" s="82"/>
      <c r="X4" s="82"/>
      <c r="Y4" s="82"/>
      <c r="Z4" s="82"/>
      <c r="IP4" s="8"/>
    </row>
    <row r="5" spans="1:250" s="5" customFormat="1" ht="17.25" customHeight="1" x14ac:dyDescent="0.2">
      <c r="A5" s="6"/>
      <c r="H5" s="7"/>
      <c r="R5" s="82"/>
      <c r="S5" s="82"/>
      <c r="T5" s="82" t="s">
        <v>42</v>
      </c>
      <c r="U5" s="82">
        <v>2012</v>
      </c>
      <c r="V5" s="82" t="s">
        <v>88</v>
      </c>
      <c r="W5" s="82"/>
      <c r="X5" s="82"/>
      <c r="Y5" s="82"/>
      <c r="Z5" s="82"/>
      <c r="IP5" s="8"/>
    </row>
    <row r="6" spans="1:250" s="5" customFormat="1" ht="17.25" customHeight="1" x14ac:dyDescent="0.2">
      <c r="A6" s="6"/>
      <c r="H6" s="7"/>
      <c r="J6" s="94"/>
      <c r="K6" s="94"/>
      <c r="L6" s="94"/>
      <c r="M6" s="94"/>
      <c r="N6" s="94"/>
      <c r="O6" s="94"/>
      <c r="P6" s="94"/>
      <c r="Q6" s="94"/>
      <c r="R6" s="82"/>
      <c r="S6" s="82"/>
      <c r="T6" s="82"/>
      <c r="U6" s="82">
        <v>2013</v>
      </c>
      <c r="V6" s="82" t="s">
        <v>89</v>
      </c>
      <c r="W6" s="82"/>
      <c r="X6" s="82"/>
      <c r="Y6" s="82"/>
      <c r="Z6" s="82"/>
      <c r="IP6" s="8"/>
    </row>
    <row r="7" spans="1:250" s="5" customFormat="1" ht="17.25" customHeight="1" x14ac:dyDescent="0.2">
      <c r="A7" s="6"/>
      <c r="H7" s="7"/>
      <c r="J7" s="94"/>
      <c r="K7" s="94"/>
      <c r="L7" s="94"/>
      <c r="M7" s="94"/>
      <c r="N7" s="94"/>
      <c r="O7" s="94"/>
      <c r="P7" s="94"/>
      <c r="Q7" s="94"/>
      <c r="R7" s="82"/>
      <c r="S7" s="82"/>
      <c r="T7" s="82"/>
      <c r="U7" s="82">
        <v>2014</v>
      </c>
      <c r="V7" s="82" t="s">
        <v>90</v>
      </c>
      <c r="W7" s="82"/>
      <c r="X7" s="82"/>
      <c r="Y7" s="82"/>
      <c r="Z7" s="82"/>
      <c r="IP7" s="8"/>
    </row>
    <row r="8" spans="1:250" ht="19.5" customHeight="1" x14ac:dyDescent="0.2">
      <c r="A8" s="6"/>
      <c r="B8" s="5"/>
      <c r="C8" s="5"/>
      <c r="D8" s="5"/>
      <c r="E8" s="5"/>
      <c r="F8" s="5"/>
      <c r="G8" s="5"/>
      <c r="H8" s="7"/>
      <c r="I8" s="5"/>
      <c r="J8" s="94"/>
      <c r="K8" s="94"/>
      <c r="L8" s="94"/>
      <c r="M8" s="94"/>
      <c r="N8" s="94"/>
      <c r="O8" s="94"/>
      <c r="P8" s="94"/>
      <c r="Q8" s="9"/>
      <c r="R8" s="82"/>
      <c r="U8" s="81">
        <v>2023</v>
      </c>
      <c r="IP8" s="2"/>
    </row>
    <row r="9" spans="1:250" ht="19.5" customHeight="1" x14ac:dyDescent="0.2">
      <c r="A9" s="99" t="s">
        <v>91</v>
      </c>
      <c r="B9" s="100"/>
      <c r="C9" s="100"/>
      <c r="D9" s="100"/>
      <c r="E9" s="100"/>
      <c r="F9" s="100"/>
      <c r="G9" s="100"/>
      <c r="H9" s="101"/>
      <c r="I9" s="10"/>
      <c r="J9" s="94"/>
      <c r="K9" s="94"/>
      <c r="L9" s="94"/>
      <c r="M9" s="94"/>
      <c r="N9" s="94"/>
      <c r="O9" s="94"/>
      <c r="P9" s="94"/>
      <c r="Q9" s="94"/>
      <c r="R9" s="83"/>
      <c r="U9" s="81">
        <v>2024</v>
      </c>
      <c r="IP9" s="2"/>
    </row>
    <row r="10" spans="1:250" ht="19.5" customHeight="1" x14ac:dyDescent="0.2">
      <c r="A10" s="99"/>
      <c r="B10" s="100"/>
      <c r="C10" s="100"/>
      <c r="D10" s="100"/>
      <c r="E10" s="100"/>
      <c r="F10" s="100"/>
      <c r="G10" s="100"/>
      <c r="H10" s="101"/>
      <c r="J10" s="94"/>
      <c r="K10" s="94"/>
      <c r="L10" s="94"/>
      <c r="M10" s="94"/>
      <c r="N10" s="94"/>
      <c r="O10" s="94"/>
      <c r="P10" s="94"/>
      <c r="Q10" s="94"/>
      <c r="U10" s="81">
        <v>2025</v>
      </c>
      <c r="W10" s="82"/>
      <c r="IP10" s="2"/>
    </row>
    <row r="11" spans="1:250" ht="19.5" customHeight="1" x14ac:dyDescent="0.2">
      <c r="A11" s="3"/>
      <c r="H11" s="4"/>
      <c r="J11" s="94"/>
      <c r="K11" s="94"/>
      <c r="L11" s="94"/>
      <c r="M11" s="94"/>
      <c r="N11" s="94"/>
      <c r="O11" s="94"/>
      <c r="P11" s="94"/>
      <c r="Q11" s="94"/>
      <c r="U11" s="81">
        <v>2026</v>
      </c>
      <c r="W11" s="82"/>
      <c r="IP11" s="2"/>
    </row>
    <row r="12" spans="1:250" ht="19.5" customHeight="1" x14ac:dyDescent="0.2">
      <c r="A12" s="3"/>
      <c r="H12" s="4"/>
      <c r="J12" s="94"/>
      <c r="K12" s="94"/>
      <c r="L12" s="94"/>
      <c r="M12" s="94"/>
      <c r="N12" s="94"/>
      <c r="O12" s="94"/>
      <c r="P12" s="94"/>
      <c r="Q12" s="94"/>
      <c r="U12" s="81">
        <v>2027</v>
      </c>
      <c r="W12" s="82"/>
      <c r="IP12" s="2"/>
    </row>
    <row r="13" spans="1:250" ht="19.5" customHeight="1" x14ac:dyDescent="0.2">
      <c r="A13" s="3"/>
      <c r="H13" s="4"/>
      <c r="J13" s="94"/>
      <c r="K13" s="94"/>
      <c r="L13" s="94"/>
      <c r="M13" s="94"/>
      <c r="N13" s="94"/>
      <c r="O13" s="94"/>
      <c r="P13" s="94"/>
      <c r="Q13" s="94"/>
      <c r="U13" s="81">
        <v>2028</v>
      </c>
      <c r="V13" s="82"/>
      <c r="W13" s="82"/>
      <c r="IP13" s="2"/>
    </row>
    <row r="14" spans="1:250" ht="19.5" customHeight="1" x14ac:dyDescent="0.2">
      <c r="A14" s="3"/>
      <c r="H14" s="4"/>
      <c r="J14" s="94"/>
      <c r="K14" s="94"/>
      <c r="L14" s="94"/>
      <c r="M14" s="94"/>
      <c r="N14" s="94"/>
      <c r="O14" s="94"/>
      <c r="P14" s="94"/>
      <c r="Q14" s="94"/>
      <c r="U14" s="81">
        <v>2029</v>
      </c>
      <c r="V14" s="82"/>
      <c r="W14" s="82"/>
      <c r="IP14" s="2"/>
    </row>
    <row r="15" spans="1:250" s="5" customFormat="1" ht="19.5" customHeight="1" x14ac:dyDescent="0.2">
      <c r="A15" s="6"/>
      <c r="H15" s="7"/>
      <c r="J15" s="94"/>
      <c r="K15" s="94"/>
      <c r="L15" s="94"/>
      <c r="M15" s="94"/>
      <c r="N15" s="94"/>
      <c r="O15" s="94"/>
      <c r="P15" s="94"/>
      <c r="Q15" s="94"/>
      <c r="R15" s="82"/>
      <c r="S15" s="82"/>
      <c r="T15" s="82"/>
      <c r="U15" s="81">
        <v>2030</v>
      </c>
      <c r="V15" s="82"/>
      <c r="W15" s="81"/>
      <c r="X15" s="82"/>
      <c r="Y15" s="82"/>
      <c r="Z15" s="82"/>
      <c r="IP15" s="8"/>
    </row>
    <row r="16" spans="1:250" s="5" customFormat="1" ht="19.5" customHeight="1" x14ac:dyDescent="0.2">
      <c r="A16" s="6"/>
      <c r="H16" s="7"/>
      <c r="I16" s="1"/>
      <c r="J16" s="94"/>
      <c r="K16" s="94"/>
      <c r="L16" s="94"/>
      <c r="M16" s="94"/>
      <c r="N16" s="94"/>
      <c r="O16" s="94"/>
      <c r="P16" s="94"/>
      <c r="Q16" s="94"/>
      <c r="R16" s="82"/>
      <c r="S16" s="82"/>
      <c r="T16" s="82"/>
      <c r="U16" s="81">
        <v>2027</v>
      </c>
      <c r="V16" s="81"/>
      <c r="W16" s="81"/>
      <c r="X16" s="82"/>
      <c r="Y16" s="82"/>
      <c r="Z16" s="82"/>
      <c r="IP16" s="8"/>
    </row>
    <row r="17" spans="1:250" s="5" customFormat="1" ht="19.5" customHeight="1" thickBot="1" x14ac:dyDescent="0.25">
      <c r="A17" s="6"/>
      <c r="H17" s="7"/>
      <c r="I17" s="1"/>
      <c r="J17" s="95"/>
      <c r="K17" s="95"/>
      <c r="L17" s="95"/>
      <c r="M17" s="95"/>
      <c r="N17" s="95"/>
      <c r="O17" s="95"/>
      <c r="P17" s="95"/>
      <c r="Q17" s="95"/>
      <c r="R17" s="82"/>
      <c r="S17" s="82"/>
      <c r="T17" s="82"/>
      <c r="U17" s="81">
        <v>2028</v>
      </c>
      <c r="V17" s="81"/>
      <c r="W17" s="81"/>
      <c r="X17" s="82"/>
      <c r="Y17" s="82"/>
      <c r="Z17" s="82"/>
      <c r="IP17" s="8"/>
    </row>
    <row r="18" spans="1:250" s="5" customFormat="1" ht="19.5" customHeight="1" thickTop="1" x14ac:dyDescent="0.2">
      <c r="A18" s="6"/>
      <c r="B18" s="11" t="s">
        <v>92</v>
      </c>
      <c r="C18" s="96" t="s">
        <v>138</v>
      </c>
      <c r="D18" s="97"/>
      <c r="E18" s="97"/>
      <c r="F18" s="97"/>
      <c r="G18" s="98"/>
      <c r="H18" s="7"/>
      <c r="I18" s="1"/>
      <c r="J18" s="91"/>
      <c r="K18" s="91"/>
      <c r="L18" s="91"/>
      <c r="M18" s="91"/>
      <c r="N18" s="91"/>
      <c r="O18" s="91"/>
      <c r="P18" s="91"/>
      <c r="Q18" s="91"/>
      <c r="R18" s="82"/>
      <c r="S18" s="82"/>
      <c r="T18" s="82"/>
      <c r="U18" s="81">
        <v>2029</v>
      </c>
      <c r="V18" s="81"/>
      <c r="W18" s="81"/>
      <c r="X18" s="82"/>
      <c r="Y18" s="82"/>
      <c r="Z18" s="82"/>
      <c r="IP18" s="8"/>
    </row>
    <row r="19" spans="1:250" s="5" customFormat="1" ht="19.5" customHeight="1" x14ac:dyDescent="0.2">
      <c r="A19" s="3"/>
      <c r="B19" s="12" t="s">
        <v>93</v>
      </c>
      <c r="C19" s="85">
        <v>4057643</v>
      </c>
      <c r="D19" s="86"/>
      <c r="E19" s="86"/>
      <c r="F19" s="86"/>
      <c r="G19" s="87"/>
      <c r="H19" s="4"/>
      <c r="I19" s="1"/>
      <c r="J19" s="88"/>
      <c r="K19" s="88"/>
      <c r="L19" s="88"/>
      <c r="M19" s="88"/>
      <c r="N19" s="88"/>
      <c r="O19" s="88"/>
      <c r="P19" s="88"/>
      <c r="Q19" s="88"/>
      <c r="R19" s="81"/>
      <c r="S19" s="82"/>
      <c r="T19" s="82"/>
      <c r="U19" s="81">
        <v>2030</v>
      </c>
      <c r="V19" s="81"/>
      <c r="W19" s="81"/>
      <c r="X19" s="82"/>
      <c r="Y19" s="82"/>
      <c r="Z19" s="82"/>
      <c r="IP19" s="8"/>
    </row>
    <row r="20" spans="1:250" s="5" customFormat="1" ht="19.5" customHeight="1" x14ac:dyDescent="0.2">
      <c r="A20" s="3"/>
      <c r="B20" s="12" t="s">
        <v>94</v>
      </c>
      <c r="C20" s="25" t="s">
        <v>41</v>
      </c>
      <c r="D20" s="73"/>
      <c r="E20" s="73"/>
      <c r="F20" s="73"/>
      <c r="G20" s="74"/>
      <c r="H20" s="4"/>
      <c r="I20" s="1"/>
      <c r="J20" s="13"/>
      <c r="K20" s="13"/>
      <c r="L20" s="13"/>
      <c r="M20" s="13"/>
      <c r="N20" s="80"/>
      <c r="O20" s="80"/>
      <c r="P20" s="80"/>
      <c r="Q20" s="80"/>
      <c r="R20" s="81"/>
      <c r="S20" s="82"/>
      <c r="T20" s="82"/>
      <c r="U20" s="81"/>
      <c r="V20" s="81"/>
      <c r="W20" s="81"/>
      <c r="X20" s="82"/>
      <c r="Y20" s="82"/>
      <c r="Z20" s="82"/>
      <c r="IP20" s="8"/>
    </row>
    <row r="21" spans="1:250" s="5" customFormat="1" ht="19.5" customHeight="1" x14ac:dyDescent="0.2">
      <c r="A21" s="3"/>
      <c r="B21" s="12" t="s">
        <v>95</v>
      </c>
      <c r="C21" s="26" t="s">
        <v>42</v>
      </c>
      <c r="D21" s="71"/>
      <c r="E21" s="71"/>
      <c r="F21" s="71"/>
      <c r="G21" s="72"/>
      <c r="H21" s="4"/>
      <c r="I21" s="1"/>
      <c r="J21" s="88"/>
      <c r="K21" s="88"/>
      <c r="L21" s="88"/>
      <c r="M21" s="88"/>
      <c r="N21" s="88"/>
      <c r="O21" s="88"/>
      <c r="P21" s="88"/>
      <c r="Q21" s="88"/>
      <c r="R21" s="81"/>
      <c r="S21" s="82"/>
      <c r="T21" s="82"/>
      <c r="U21" s="81">
        <v>2031</v>
      </c>
      <c r="V21" s="81"/>
      <c r="W21" s="81"/>
      <c r="X21" s="82"/>
      <c r="Y21" s="82"/>
      <c r="Z21" s="82"/>
      <c r="IP21" s="8"/>
    </row>
    <row r="22" spans="1:250" ht="19.5" customHeight="1" x14ac:dyDescent="0.2">
      <c r="A22" s="3"/>
      <c r="B22" s="12" t="s">
        <v>96</v>
      </c>
      <c r="C22" s="26" t="s">
        <v>87</v>
      </c>
      <c r="D22" s="71"/>
      <c r="E22" s="71"/>
      <c r="F22" s="71"/>
      <c r="G22" s="72"/>
      <c r="H22" s="4"/>
      <c r="J22" s="88"/>
      <c r="K22" s="88"/>
      <c r="L22" s="88"/>
      <c r="M22" s="88"/>
      <c r="N22" s="88"/>
      <c r="O22" s="88"/>
      <c r="P22" s="88"/>
      <c r="Q22" s="88"/>
      <c r="U22" s="81">
        <v>2032</v>
      </c>
      <c r="X22" s="82"/>
      <c r="Y22" s="82"/>
      <c r="IP22" s="2"/>
    </row>
    <row r="23" spans="1:250" ht="19.5" customHeight="1" x14ac:dyDescent="0.2">
      <c r="A23" s="3"/>
      <c r="B23" s="14" t="s">
        <v>97</v>
      </c>
      <c r="C23" s="79">
        <v>2026</v>
      </c>
      <c r="D23" s="71"/>
      <c r="E23" s="71"/>
      <c r="F23" s="71"/>
      <c r="G23" s="72"/>
      <c r="H23" s="4"/>
      <c r="J23" s="88"/>
      <c r="K23" s="88"/>
      <c r="L23" s="88"/>
      <c r="M23" s="88"/>
      <c r="N23" s="88"/>
      <c r="O23" s="88"/>
      <c r="P23" s="88"/>
      <c r="Q23" s="88"/>
      <c r="U23" s="81">
        <v>2033</v>
      </c>
      <c r="IP23" s="2"/>
    </row>
    <row r="24" spans="1:250" ht="18" customHeight="1" thickBot="1" x14ac:dyDescent="0.25">
      <c r="A24" s="3"/>
      <c r="B24" s="75"/>
      <c r="C24" s="76"/>
      <c r="D24" s="77"/>
      <c r="E24" s="77"/>
      <c r="F24" s="77"/>
      <c r="G24" s="78"/>
      <c r="H24" s="4"/>
      <c r="J24" s="88"/>
      <c r="K24" s="88"/>
      <c r="L24" s="88"/>
      <c r="M24" s="88"/>
      <c r="N24" s="88"/>
      <c r="O24" s="88"/>
      <c r="P24" s="88"/>
      <c r="Q24" s="88"/>
      <c r="U24" s="81">
        <v>2037</v>
      </c>
      <c r="IP24" s="2"/>
    </row>
    <row r="25" spans="1:250" ht="18" customHeight="1" thickTop="1" x14ac:dyDescent="0.2">
      <c r="A25" s="3"/>
      <c r="H25" s="4"/>
      <c r="J25" s="91"/>
      <c r="K25" s="91"/>
      <c r="L25" s="91"/>
      <c r="M25" s="91"/>
      <c r="N25" s="91"/>
      <c r="O25" s="91"/>
      <c r="P25" s="91"/>
      <c r="Q25" s="91"/>
      <c r="U25" s="81">
        <v>2038</v>
      </c>
      <c r="IP25" s="2"/>
    </row>
    <row r="26" spans="1:250" ht="18" customHeight="1" x14ac:dyDescent="0.2">
      <c r="A26" s="3"/>
      <c r="H26" s="4"/>
      <c r="J26" s="88"/>
      <c r="K26" s="88"/>
      <c r="L26" s="88"/>
      <c r="M26" s="88"/>
      <c r="N26" s="88"/>
      <c r="O26" s="88"/>
      <c r="P26" s="88"/>
      <c r="Q26" s="88"/>
      <c r="U26" s="81">
        <v>2039</v>
      </c>
      <c r="IP26" s="2"/>
    </row>
    <row r="27" spans="1:250" ht="18" customHeight="1" x14ac:dyDescent="0.2">
      <c r="A27" s="3"/>
      <c r="B27" s="15" t="s">
        <v>98</v>
      </c>
      <c r="C27" s="5"/>
      <c r="D27" s="5"/>
      <c r="E27" s="5"/>
      <c r="F27" s="5"/>
      <c r="G27" s="5"/>
      <c r="H27" s="4"/>
      <c r="J27" s="88"/>
      <c r="K27" s="88"/>
      <c r="L27" s="88"/>
      <c r="M27" s="88"/>
      <c r="N27" s="88"/>
      <c r="O27" s="88"/>
      <c r="P27" s="88"/>
      <c r="Q27" s="88"/>
      <c r="U27" s="81">
        <v>2040</v>
      </c>
      <c r="IP27" s="2"/>
    </row>
    <row r="28" spans="1:250" ht="18" customHeight="1" x14ac:dyDescent="0.2">
      <c r="A28" s="3"/>
      <c r="B28" s="89"/>
      <c r="C28" s="89"/>
      <c r="D28" s="89"/>
      <c r="E28" s="89"/>
      <c r="F28" s="89"/>
      <c r="G28" s="89"/>
      <c r="H28" s="90"/>
      <c r="J28" s="88"/>
      <c r="K28" s="88"/>
      <c r="L28" s="88"/>
      <c r="M28" s="88"/>
      <c r="N28" s="88"/>
      <c r="O28" s="88"/>
      <c r="P28" s="88"/>
      <c r="Q28" s="88"/>
      <c r="U28" s="81">
        <v>2041</v>
      </c>
      <c r="IP28" s="2"/>
    </row>
    <row r="29" spans="1:250" ht="18" customHeight="1" x14ac:dyDescent="0.2">
      <c r="A29" s="3"/>
      <c r="B29" s="92" t="s">
        <v>99</v>
      </c>
      <c r="C29" s="92"/>
      <c r="D29" s="92"/>
      <c r="E29" s="92"/>
      <c r="F29" s="92"/>
      <c r="G29" s="92"/>
      <c r="H29" s="93"/>
      <c r="J29" s="84"/>
      <c r="K29" s="84"/>
      <c r="L29" s="84"/>
      <c r="M29" s="84"/>
      <c r="N29" s="84"/>
      <c r="O29" s="84"/>
      <c r="P29" s="84"/>
      <c r="Q29" s="84"/>
      <c r="U29" s="81">
        <v>2043</v>
      </c>
      <c r="IP29" s="2"/>
    </row>
    <row r="30" spans="1:250" ht="18" customHeight="1" thickBot="1" x14ac:dyDescent="0.25">
      <c r="A30" s="16"/>
      <c r="B30" s="17"/>
      <c r="C30" s="17"/>
      <c r="D30" s="17"/>
      <c r="E30" s="17"/>
      <c r="F30" s="17"/>
      <c r="G30" s="17"/>
      <c r="H30" s="18"/>
      <c r="J30" s="84"/>
      <c r="K30" s="84"/>
      <c r="L30" s="84"/>
      <c r="M30" s="84"/>
      <c r="N30" s="84"/>
      <c r="O30" s="84"/>
      <c r="P30" s="84"/>
      <c r="Q30" s="84"/>
      <c r="U30" s="81">
        <v>2046</v>
      </c>
      <c r="IP30" s="2"/>
    </row>
    <row r="31" spans="1:250" ht="18" customHeight="1" thickTop="1" x14ac:dyDescent="0.2">
      <c r="J31" s="84"/>
      <c r="K31" s="84"/>
      <c r="L31" s="84"/>
      <c r="M31" s="84"/>
      <c r="N31" s="84"/>
      <c r="O31" s="84"/>
      <c r="P31" s="84"/>
      <c r="Q31" s="84"/>
      <c r="U31" s="81">
        <v>2047</v>
      </c>
      <c r="IP31" s="2"/>
    </row>
    <row r="32" spans="1:250" ht="18" customHeight="1" x14ac:dyDescent="0.2">
      <c r="J32" s="84"/>
      <c r="K32" s="84"/>
      <c r="L32" s="84"/>
      <c r="M32" s="84"/>
      <c r="N32" s="84"/>
      <c r="O32" s="84"/>
      <c r="P32" s="84"/>
      <c r="Q32" s="84"/>
      <c r="U32" s="81">
        <v>2048</v>
      </c>
      <c r="IP32" s="2"/>
    </row>
    <row r="33" spans="10:250" ht="18" customHeight="1" x14ac:dyDescent="0.2">
      <c r="J33" s="84"/>
      <c r="K33" s="84"/>
      <c r="L33" s="84"/>
      <c r="M33" s="84"/>
      <c r="N33" s="84"/>
      <c r="O33" s="84"/>
      <c r="P33" s="84"/>
      <c r="Q33" s="84"/>
      <c r="U33" s="81">
        <v>2049</v>
      </c>
      <c r="IP33" s="2"/>
    </row>
    <row r="34" spans="10:250" ht="21" customHeight="1" x14ac:dyDescent="0.2">
      <c r="J34" s="84"/>
      <c r="K34" s="84"/>
      <c r="L34" s="84"/>
      <c r="M34" s="84"/>
      <c r="N34" s="84"/>
      <c r="O34" s="84"/>
      <c r="P34" s="84"/>
      <c r="Q34" s="84"/>
      <c r="U34" s="81">
        <v>2050</v>
      </c>
      <c r="IP34" s="2"/>
    </row>
    <row r="35" spans="10:250" ht="18" customHeight="1" x14ac:dyDescent="0.2">
      <c r="J35" s="84"/>
      <c r="K35" s="84"/>
      <c r="L35" s="84"/>
      <c r="M35" s="84"/>
      <c r="N35" s="84"/>
      <c r="O35" s="84"/>
      <c r="P35" s="84"/>
      <c r="Q35" s="84"/>
      <c r="U35" s="81">
        <v>2051</v>
      </c>
      <c r="IP35" s="2"/>
    </row>
    <row r="36" spans="10:250" ht="18" customHeight="1" x14ac:dyDescent="0.2">
      <c r="J36" s="84"/>
      <c r="K36" s="84"/>
      <c r="L36" s="84"/>
      <c r="M36" s="84"/>
      <c r="N36" s="84"/>
      <c r="O36" s="84"/>
      <c r="P36" s="84"/>
      <c r="Q36" s="84"/>
      <c r="U36" s="81">
        <v>2052</v>
      </c>
      <c r="IP36" s="2"/>
    </row>
    <row r="37" spans="10:250" ht="18" customHeight="1" x14ac:dyDescent="0.2">
      <c r="J37" s="84"/>
      <c r="K37" s="84"/>
      <c r="L37" s="84"/>
      <c r="M37" s="84"/>
      <c r="N37" s="84"/>
      <c r="O37" s="84"/>
      <c r="P37" s="84"/>
      <c r="Q37" s="84"/>
      <c r="U37" s="81">
        <v>2053</v>
      </c>
      <c r="IP37" s="2"/>
    </row>
    <row r="38" spans="10:250" ht="18" customHeight="1" x14ac:dyDescent="0.2">
      <c r="J38" s="9"/>
      <c r="K38" s="9"/>
      <c r="L38" s="9"/>
      <c r="M38" s="9"/>
      <c r="N38" s="9"/>
      <c r="O38" s="9"/>
      <c r="P38" s="9"/>
      <c r="Q38" s="9"/>
      <c r="U38" s="81">
        <v>2054</v>
      </c>
      <c r="IP38" s="2"/>
    </row>
    <row r="39" spans="10:250" x14ac:dyDescent="0.2">
      <c r="J39" s="9"/>
      <c r="K39" s="9"/>
      <c r="L39" s="9"/>
      <c r="M39" s="9"/>
      <c r="N39" s="9"/>
      <c r="O39" s="9"/>
      <c r="P39" s="9"/>
      <c r="Q39" s="9"/>
      <c r="U39" s="81">
        <v>2055</v>
      </c>
      <c r="IP39" s="2"/>
    </row>
    <row r="40" spans="10:250" x14ac:dyDescent="0.2">
      <c r="J40" s="9"/>
      <c r="K40" s="9"/>
      <c r="L40" s="9"/>
      <c r="M40" s="9"/>
      <c r="N40" s="9"/>
      <c r="O40" s="9"/>
      <c r="P40" s="9"/>
      <c r="Q40" s="9"/>
      <c r="U40" s="81">
        <v>2056</v>
      </c>
      <c r="IP40" s="2"/>
    </row>
    <row r="41" spans="10:250" x14ac:dyDescent="0.2">
      <c r="J41" s="9"/>
      <c r="K41" s="9"/>
      <c r="L41" s="9"/>
      <c r="M41" s="9"/>
      <c r="N41" s="9"/>
      <c r="O41" s="9"/>
      <c r="P41" s="9"/>
      <c r="Q41" s="9"/>
      <c r="U41" s="81">
        <v>2057</v>
      </c>
      <c r="IP41" s="2"/>
    </row>
    <row r="42" spans="10:250" x14ac:dyDescent="0.2">
      <c r="J42" s="9"/>
      <c r="K42" s="9"/>
      <c r="L42" s="9"/>
      <c r="M42" s="9"/>
      <c r="N42" s="9"/>
      <c r="O42" s="9"/>
      <c r="P42" s="9"/>
      <c r="Q42" s="9"/>
      <c r="U42" s="81">
        <v>2058</v>
      </c>
      <c r="IP42" s="2"/>
    </row>
    <row r="43" spans="10:250" x14ac:dyDescent="0.2">
      <c r="J43" s="9"/>
      <c r="K43" s="9"/>
      <c r="L43" s="9"/>
      <c r="M43" s="9"/>
      <c r="N43" s="9"/>
      <c r="O43" s="9"/>
      <c r="P43" s="9"/>
      <c r="Q43" s="9"/>
      <c r="U43" s="81">
        <v>2059</v>
      </c>
      <c r="IP43" s="2"/>
    </row>
    <row r="44" spans="10:250" x14ac:dyDescent="0.2">
      <c r="J44" s="9"/>
      <c r="K44" s="9"/>
      <c r="L44" s="9"/>
      <c r="M44" s="9"/>
      <c r="N44" s="9"/>
      <c r="O44" s="9"/>
      <c r="P44" s="9"/>
      <c r="Q44" s="9"/>
      <c r="U44" s="81">
        <v>2060</v>
      </c>
      <c r="IP44" s="2"/>
    </row>
    <row r="45" spans="10:250" x14ac:dyDescent="0.2">
      <c r="J45" s="9"/>
      <c r="K45" s="9"/>
      <c r="L45" s="9"/>
      <c r="M45" s="9"/>
      <c r="N45" s="9"/>
      <c r="O45" s="9"/>
      <c r="P45" s="9"/>
      <c r="Q45" s="9"/>
      <c r="U45" s="81">
        <v>2061</v>
      </c>
      <c r="IP45" s="2"/>
    </row>
    <row r="46" spans="10:250" x14ac:dyDescent="0.2">
      <c r="U46" s="81">
        <v>2062</v>
      </c>
      <c r="IP46" s="2"/>
    </row>
    <row r="47" spans="10:250" x14ac:dyDescent="0.2">
      <c r="U47" s="81">
        <v>2063</v>
      </c>
      <c r="IP47" s="2"/>
    </row>
    <row r="48" spans="10:250" x14ac:dyDescent="0.2">
      <c r="U48" s="81">
        <v>2064</v>
      </c>
      <c r="IP48" s="2"/>
    </row>
    <row r="49" spans="21:250" x14ac:dyDescent="0.2">
      <c r="U49" s="81">
        <v>2065</v>
      </c>
      <c r="IP49" s="2"/>
    </row>
    <row r="50" spans="21:250" x14ac:dyDescent="0.2">
      <c r="U50" s="81">
        <v>2066</v>
      </c>
      <c r="IP50" s="2"/>
    </row>
    <row r="51" spans="21:250" x14ac:dyDescent="0.2">
      <c r="U51" s="81">
        <v>2067</v>
      </c>
      <c r="IP51" s="2"/>
    </row>
    <row r="52" spans="21:250" x14ac:dyDescent="0.2">
      <c r="U52" s="81">
        <v>2068</v>
      </c>
      <c r="IP52" s="2"/>
    </row>
    <row r="53" spans="21:250" x14ac:dyDescent="0.2">
      <c r="U53" s="81">
        <v>2069</v>
      </c>
      <c r="IP53" s="2"/>
    </row>
    <row r="54" spans="21:250" x14ac:dyDescent="0.2">
      <c r="U54" s="81">
        <v>2070</v>
      </c>
      <c r="IP54" s="2"/>
    </row>
    <row r="55" spans="21:250" x14ac:dyDescent="0.2">
      <c r="U55" s="81">
        <v>2071</v>
      </c>
      <c r="IP55" s="2"/>
    </row>
    <row r="56" spans="21:250" x14ac:dyDescent="0.2">
      <c r="U56" s="81">
        <v>2072</v>
      </c>
      <c r="IP56" s="2"/>
    </row>
    <row r="57" spans="21:250" x14ac:dyDescent="0.2">
      <c r="U57" s="81">
        <v>2073</v>
      </c>
      <c r="IP57" s="2"/>
    </row>
    <row r="58" spans="21:250" x14ac:dyDescent="0.2">
      <c r="U58" s="81">
        <v>2074</v>
      </c>
      <c r="IP58" s="2"/>
    </row>
    <row r="59" spans="21:250" x14ac:dyDescent="0.2">
      <c r="U59" s="81">
        <v>2075</v>
      </c>
      <c r="IP59" s="2"/>
    </row>
    <row r="60" spans="21:250" x14ac:dyDescent="0.2">
      <c r="U60" s="81">
        <v>2076</v>
      </c>
      <c r="IP60" s="2"/>
    </row>
    <row r="61" spans="21:250" x14ac:dyDescent="0.2">
      <c r="U61" s="81">
        <v>2077</v>
      </c>
      <c r="IP61" s="2"/>
    </row>
    <row r="62" spans="21:250" x14ac:dyDescent="0.2">
      <c r="U62" s="81">
        <v>2078</v>
      </c>
      <c r="IP62" s="2"/>
    </row>
    <row r="63" spans="21:250" x14ac:dyDescent="0.2">
      <c r="U63" s="81">
        <v>2079</v>
      </c>
      <c r="IP63" s="2"/>
    </row>
    <row r="64" spans="21:250" x14ac:dyDescent="0.2">
      <c r="U64" s="81">
        <v>2080</v>
      </c>
      <c r="IP64" s="2"/>
    </row>
    <row r="65" spans="21:250" x14ac:dyDescent="0.2">
      <c r="U65" s="81">
        <v>2081</v>
      </c>
      <c r="IP65" s="2"/>
    </row>
    <row r="66" spans="21:250" x14ac:dyDescent="0.2">
      <c r="U66" s="81">
        <v>2082</v>
      </c>
      <c r="IP66" s="2"/>
    </row>
    <row r="67" spans="21:250" x14ac:dyDescent="0.2">
      <c r="U67" s="81">
        <v>2083</v>
      </c>
      <c r="IP67" s="2"/>
    </row>
    <row r="68" spans="21:250" x14ac:dyDescent="0.2">
      <c r="U68" s="81">
        <v>2084</v>
      </c>
      <c r="IP68" s="2"/>
    </row>
    <row r="69" spans="21:250" x14ac:dyDescent="0.2">
      <c r="U69" s="81">
        <v>2085</v>
      </c>
      <c r="IP69" s="2"/>
    </row>
    <row r="70" spans="21:250" x14ac:dyDescent="0.2">
      <c r="U70" s="81">
        <v>2086</v>
      </c>
      <c r="IP70" s="2"/>
    </row>
    <row r="71" spans="21:250" x14ac:dyDescent="0.2">
      <c r="U71" s="81">
        <v>2087</v>
      </c>
      <c r="IP71" s="2"/>
    </row>
    <row r="72" spans="21:250" x14ac:dyDescent="0.2">
      <c r="U72" s="81">
        <v>2088</v>
      </c>
      <c r="IP72" s="2"/>
    </row>
    <row r="73" spans="21:250" x14ac:dyDescent="0.2">
      <c r="U73" s="81">
        <v>2089</v>
      </c>
      <c r="IP73" s="2"/>
    </row>
    <row r="74" spans="21:250" x14ac:dyDescent="0.2">
      <c r="U74" s="81">
        <v>2090</v>
      </c>
      <c r="IP74" s="2"/>
    </row>
    <row r="75" spans="21:250" x14ac:dyDescent="0.2">
      <c r="U75" s="81">
        <v>2091</v>
      </c>
      <c r="IP75" s="2"/>
    </row>
    <row r="76" spans="21:250" x14ac:dyDescent="0.2">
      <c r="U76" s="81">
        <v>2092</v>
      </c>
      <c r="IP76" s="2"/>
    </row>
    <row r="77" spans="21:250" x14ac:dyDescent="0.2">
      <c r="U77" s="81">
        <v>2093</v>
      </c>
      <c r="IP77" s="2"/>
    </row>
    <row r="78" spans="21:250" x14ac:dyDescent="0.2">
      <c r="U78" s="81">
        <v>2094</v>
      </c>
      <c r="IP78" s="2"/>
    </row>
    <row r="79" spans="21:250" x14ac:dyDescent="0.2">
      <c r="U79" s="81">
        <v>2095</v>
      </c>
      <c r="IP79" s="2"/>
    </row>
    <row r="80" spans="21:250" x14ac:dyDescent="0.2">
      <c r="U80" s="81">
        <v>2096</v>
      </c>
      <c r="IP80" s="2"/>
    </row>
    <row r="81" spans="21:250" x14ac:dyDescent="0.2">
      <c r="U81" s="81">
        <v>2097</v>
      </c>
      <c r="IP81" s="2"/>
    </row>
    <row r="82" spans="21:250" x14ac:dyDescent="0.2">
      <c r="U82" s="81">
        <v>2098</v>
      </c>
      <c r="IP82" s="2"/>
    </row>
    <row r="83" spans="21:250" x14ac:dyDescent="0.2">
      <c r="U83" s="81">
        <v>2099</v>
      </c>
      <c r="IP83" s="2"/>
    </row>
    <row r="84" spans="21:250" x14ac:dyDescent="0.2">
      <c r="U84" s="81">
        <v>2097</v>
      </c>
    </row>
  </sheetData>
  <sheetProtection algorithmName="SHA-512" hashValue="jL6onJDG1ziAcBTZsarILbajc2RsUYXeEYOWEq+DCMtdfuMDNhSna8IcNhingrekkwXxRW/JWMsi6dsMkGtbtw==" saltValue="PpAozBDxOJGae1duLel6kQ==" spinCount="100000" sheet="1" objects="1" scenarios="1" selectLockedCells="1"/>
  <dataConsolidate/>
  <mergeCells count="38">
    <mergeCell ref="J8:P8"/>
    <mergeCell ref="A9:H10"/>
    <mergeCell ref="J9:Q9"/>
    <mergeCell ref="A1:H1"/>
    <mergeCell ref="I1:R1"/>
    <mergeCell ref="J6:Q6"/>
    <mergeCell ref="J7:Q7"/>
    <mergeCell ref="J10:Q10"/>
    <mergeCell ref="J11:Q11"/>
    <mergeCell ref="J12:Q12"/>
    <mergeCell ref="J17:Q17"/>
    <mergeCell ref="C18:G18"/>
    <mergeCell ref="J18:Q18"/>
    <mergeCell ref="J13:Q13"/>
    <mergeCell ref="J15:Q15"/>
    <mergeCell ref="J16:Q16"/>
    <mergeCell ref="J14:Q14"/>
    <mergeCell ref="J31:Q31"/>
    <mergeCell ref="C19:G19"/>
    <mergeCell ref="J19:Q19"/>
    <mergeCell ref="J21:Q21"/>
    <mergeCell ref="J22:Q22"/>
    <mergeCell ref="B28:H28"/>
    <mergeCell ref="J28:Q28"/>
    <mergeCell ref="J25:Q25"/>
    <mergeCell ref="J26:Q26"/>
    <mergeCell ref="J27:Q27"/>
    <mergeCell ref="J23:Q23"/>
    <mergeCell ref="J24:Q24"/>
    <mergeCell ref="J30:Q30"/>
    <mergeCell ref="J29:Q29"/>
    <mergeCell ref="B29:H29"/>
    <mergeCell ref="J32:Q32"/>
    <mergeCell ref="J37:Q37"/>
    <mergeCell ref="J33:Q33"/>
    <mergeCell ref="J34:Q34"/>
    <mergeCell ref="J35:Q35"/>
    <mergeCell ref="J36:Q36"/>
  </mergeCells>
  <phoneticPr fontId="0" type="noConversion"/>
  <dataValidations count="4">
    <dataValidation type="list" allowBlank="1" showInputMessage="1" showErrorMessage="1" sqref="C20:C21" xr:uid="{00000000-0002-0000-0000-000000000000}">
      <formula1>$T$4:$T$5</formula1>
    </dataValidation>
    <dataValidation type="list" allowBlank="1" showInputMessage="1" showErrorMessage="1" sqref="C22" xr:uid="{00000000-0002-0000-0000-000002000000}">
      <formula1>$V$3:$V$7</formula1>
    </dataValidation>
    <dataValidation showInputMessage="1" showErrorMessage="1" sqref="C19 D19:G20" xr:uid="{00000000-0002-0000-0000-000003000000}"/>
    <dataValidation type="list" allowBlank="1" showInputMessage="1" showErrorMessage="1" sqref="C23" xr:uid="{00000000-0002-0000-0000-000001000000}">
      <formula1>$U$3:$U$84</formula1>
    </dataValidation>
  </dataValidations>
  <hyperlinks>
    <hyperlink ref="B29:H29" location="'Биланс на успех - природа'!A1" display="БУ: Биланс на успех" xr:uid="{00000000-0004-0000-0000-000001000000}"/>
  </hyperlinks>
  <printOptions horizontalCentered="1"/>
  <pageMargins left="0.39370078740157483" right="0.39370078740157483" top="0.59055118110236227" bottom="0.59055118110236227" header="0.39370078740157483" footer="0.19685039370078741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G54"/>
  <sheetViews>
    <sheetView zoomScale="70" zoomScaleNormal="70" workbookViewId="0"/>
  </sheetViews>
  <sheetFormatPr defaultColWidth="9.140625" defaultRowHeight="12.75" x14ac:dyDescent="0.2"/>
  <cols>
    <col min="1" max="1" width="4.5703125" style="34" customWidth="1"/>
    <col min="2" max="2" width="61.7109375" style="34" customWidth="1"/>
    <col min="3" max="4" width="14.85546875" style="34" customWidth="1"/>
    <col min="5" max="5" width="9.5703125" style="34" bestFit="1" customWidth="1"/>
    <col min="6" max="16384" width="9.140625" style="34"/>
  </cols>
  <sheetData>
    <row r="1" spans="1:7" ht="14.25" customHeight="1" x14ac:dyDescent="0.2">
      <c r="A1" s="36"/>
      <c r="B1" s="37" t="s">
        <v>92</v>
      </c>
      <c r="C1" s="106" t="str">
        <f>'ФИ-Почетна'!$C$18</f>
        <v>Макпетрол АД Скопје</v>
      </c>
      <c r="D1" s="106"/>
      <c r="E1" s="106"/>
    </row>
    <row r="2" spans="1:7" ht="12.75" customHeight="1" x14ac:dyDescent="0.2">
      <c r="A2" s="36"/>
      <c r="B2" s="37" t="s">
        <v>100</v>
      </c>
      <c r="C2" s="31" t="str">
        <f>'ФИ-Почетна'!$C$22</f>
        <v>01.01 - 31.03</v>
      </c>
      <c r="D2" s="38"/>
      <c r="E2" s="39"/>
    </row>
    <row r="3" spans="1:7" ht="14.25" customHeight="1" x14ac:dyDescent="0.2">
      <c r="A3" s="36"/>
      <c r="B3" s="32" t="s">
        <v>97</v>
      </c>
      <c r="C3" s="33">
        <f>'ФИ-Почетна'!$C$23</f>
        <v>2026</v>
      </c>
      <c r="D3" s="40"/>
      <c r="E3" s="36"/>
    </row>
    <row r="4" spans="1:7" x14ac:dyDescent="0.2">
      <c r="A4" s="36"/>
      <c r="B4" s="32" t="s">
        <v>101</v>
      </c>
      <c r="C4" s="33" t="str">
        <f>'ФИ-Почетна'!$C$20</f>
        <v>да</v>
      </c>
      <c r="D4" s="40"/>
      <c r="E4" s="36"/>
    </row>
    <row r="5" spans="1:7" x14ac:dyDescent="0.2">
      <c r="A5" s="36"/>
      <c r="B5" s="32"/>
      <c r="C5" s="33"/>
      <c r="D5" s="40"/>
      <c r="E5" s="36"/>
    </row>
    <row r="6" spans="1:7" ht="21.75" customHeight="1" x14ac:dyDescent="0.2">
      <c r="A6" s="36"/>
      <c r="B6" s="110" t="s">
        <v>19</v>
      </c>
      <c r="C6" s="110"/>
      <c r="D6" s="110"/>
      <c r="E6" s="41"/>
    </row>
    <row r="7" spans="1:7" ht="12.75" customHeight="1" x14ac:dyDescent="0.2">
      <c r="A7" s="36"/>
      <c r="B7" s="111" t="s">
        <v>137</v>
      </c>
      <c r="C7" s="111"/>
      <c r="D7" s="111"/>
      <c r="E7" s="41"/>
    </row>
    <row r="8" spans="1:7" ht="13.5" thickBot="1" x14ac:dyDescent="0.25">
      <c r="A8" s="36"/>
      <c r="B8" s="36"/>
      <c r="C8" s="107" t="s">
        <v>24</v>
      </c>
      <c r="D8" s="107"/>
      <c r="E8" s="107"/>
    </row>
    <row r="9" spans="1:7" ht="30" customHeight="1" thickTop="1" thickBot="1" x14ac:dyDescent="0.25">
      <c r="A9" s="108" t="s">
        <v>23</v>
      </c>
      <c r="B9" s="109" t="s">
        <v>22</v>
      </c>
      <c r="C9" s="42" t="s">
        <v>20</v>
      </c>
      <c r="D9" s="42" t="s">
        <v>35</v>
      </c>
      <c r="E9" s="42" t="s">
        <v>21</v>
      </c>
      <c r="G9" s="43"/>
    </row>
    <row r="10" spans="1:7" ht="65.25" customHeight="1" thickTop="1" thickBot="1" x14ac:dyDescent="0.25">
      <c r="A10" s="108"/>
      <c r="B10" s="109"/>
      <c r="C10" s="42" t="s">
        <v>36</v>
      </c>
      <c r="D10" s="42" t="s">
        <v>36</v>
      </c>
      <c r="E10" s="42" t="s">
        <v>37</v>
      </c>
      <c r="G10" s="43"/>
    </row>
    <row r="11" spans="1:7" ht="14.25" thickTop="1" thickBot="1" x14ac:dyDescent="0.25">
      <c r="A11" s="19">
        <v>1</v>
      </c>
      <c r="B11" s="44" t="s">
        <v>44</v>
      </c>
      <c r="C11" s="20">
        <f>C12+C18+C19</f>
        <v>7066039</v>
      </c>
      <c r="D11" s="20">
        <f>D12+D18+D19</f>
        <v>7613801</v>
      </c>
      <c r="E11" s="20">
        <f>IF(C11&lt;=0,0,D11/C11*100)</f>
        <v>107.75203759843386</v>
      </c>
      <c r="G11" s="35"/>
    </row>
    <row r="12" spans="1:7" ht="14.25" thickTop="1" thickBot="1" x14ac:dyDescent="0.25">
      <c r="A12" s="19">
        <v>2</v>
      </c>
      <c r="B12" s="27" t="s">
        <v>0</v>
      </c>
      <c r="C12" s="21">
        <f>SUM(C13:C14)</f>
        <v>7046519</v>
      </c>
      <c r="D12" s="21">
        <f>SUM(D13:D14)</f>
        <v>7558620</v>
      </c>
      <c r="E12" s="21">
        <f t="shared" ref="E12:E49" si="0">IF(C12&lt;=0,0,D12/C12*100)</f>
        <v>107.26743233077212</v>
      </c>
      <c r="G12" s="35"/>
    </row>
    <row r="13" spans="1:7" ht="14.25" thickTop="1" thickBot="1" x14ac:dyDescent="0.25">
      <c r="A13" s="19" t="s">
        <v>45</v>
      </c>
      <c r="B13" s="27" t="s">
        <v>12</v>
      </c>
      <c r="C13" s="22">
        <v>6942470</v>
      </c>
      <c r="D13" s="22">
        <v>7454016</v>
      </c>
      <c r="E13" s="21">
        <f t="shared" si="0"/>
        <v>107.36835737136784</v>
      </c>
      <c r="G13" s="35"/>
    </row>
    <row r="14" spans="1:7" ht="14.25" thickTop="1" thickBot="1" x14ac:dyDescent="0.25">
      <c r="A14" s="19" t="s">
        <v>46</v>
      </c>
      <c r="B14" s="27" t="s">
        <v>13</v>
      </c>
      <c r="C14" s="22">
        <v>104049</v>
      </c>
      <c r="D14" s="22">
        <v>104604</v>
      </c>
      <c r="E14" s="21">
        <f t="shared" si="0"/>
        <v>100.53340253149958</v>
      </c>
      <c r="G14" s="35"/>
    </row>
    <row r="15" spans="1:7" ht="14.25" thickTop="1" thickBot="1" x14ac:dyDescent="0.25">
      <c r="A15" s="19">
        <v>3</v>
      </c>
      <c r="B15" s="27" t="s">
        <v>11</v>
      </c>
      <c r="C15" s="23" t="s">
        <v>62</v>
      </c>
      <c r="D15" s="23" t="s">
        <v>62</v>
      </c>
      <c r="E15" s="23" t="s">
        <v>102</v>
      </c>
      <c r="G15" s="35"/>
    </row>
    <row r="16" spans="1:7" ht="27" thickTop="1" thickBot="1" x14ac:dyDescent="0.25">
      <c r="A16" s="19">
        <v>4</v>
      </c>
      <c r="B16" s="27" t="s">
        <v>59</v>
      </c>
      <c r="C16" s="22">
        <v>68974</v>
      </c>
      <c r="D16" s="22">
        <v>60095</v>
      </c>
      <c r="E16" s="21">
        <f t="shared" si="0"/>
        <v>87.127033374894893</v>
      </c>
      <c r="G16" s="35"/>
    </row>
    <row r="17" spans="1:7" ht="27" thickTop="1" thickBot="1" x14ac:dyDescent="0.25">
      <c r="A17" s="19">
        <v>5</v>
      </c>
      <c r="B17" s="27" t="s">
        <v>60</v>
      </c>
      <c r="C17" s="22">
        <v>67220</v>
      </c>
      <c r="D17" s="22">
        <v>51504</v>
      </c>
      <c r="E17" s="21">
        <f t="shared" si="0"/>
        <v>76.620053555489449</v>
      </c>
      <c r="G17" s="35"/>
    </row>
    <row r="18" spans="1:7" ht="14.25" thickTop="1" thickBot="1" x14ac:dyDescent="0.25">
      <c r="A18" s="19">
        <v>6</v>
      </c>
      <c r="B18" s="27" t="s">
        <v>61</v>
      </c>
      <c r="C18" s="22">
        <v>0</v>
      </c>
      <c r="D18" s="22">
        <v>0</v>
      </c>
      <c r="E18" s="21">
        <f t="shared" si="0"/>
        <v>0</v>
      </c>
      <c r="G18" s="35"/>
    </row>
    <row r="19" spans="1:7" ht="14.25" thickTop="1" thickBot="1" x14ac:dyDescent="0.25">
      <c r="A19" s="19">
        <v>7</v>
      </c>
      <c r="B19" s="28" t="s">
        <v>1</v>
      </c>
      <c r="C19" s="22">
        <v>19520</v>
      </c>
      <c r="D19" s="22">
        <v>55181</v>
      </c>
      <c r="E19" s="21">
        <f t="shared" si="0"/>
        <v>282.68954918032784</v>
      </c>
      <c r="G19" s="35"/>
    </row>
    <row r="20" spans="1:7" ht="14.25" thickTop="1" thickBot="1" x14ac:dyDescent="0.25">
      <c r="A20" s="19">
        <v>8</v>
      </c>
      <c r="B20" s="29" t="s">
        <v>47</v>
      </c>
      <c r="C20" s="20">
        <f>SUM(C21:C31)</f>
        <v>6939955</v>
      </c>
      <c r="D20" s="20">
        <f>SUM(D21:D31)</f>
        <v>7470976</v>
      </c>
      <c r="E20" s="20">
        <f t="shared" si="0"/>
        <v>107.65164903807015</v>
      </c>
      <c r="G20" s="35"/>
    </row>
    <row r="21" spans="1:7" ht="14.25" thickTop="1" thickBot="1" x14ac:dyDescent="0.25">
      <c r="A21" s="19">
        <v>9</v>
      </c>
      <c r="B21" s="28" t="s">
        <v>48</v>
      </c>
      <c r="C21" s="22">
        <v>6082110</v>
      </c>
      <c r="D21" s="22">
        <v>6578645</v>
      </c>
      <c r="E21" s="21">
        <f t="shared" si="0"/>
        <v>108.16386089695847</v>
      </c>
      <c r="G21" s="35"/>
    </row>
    <row r="22" spans="1:7" ht="14.25" thickTop="1" thickBot="1" x14ac:dyDescent="0.25">
      <c r="A22" s="19">
        <v>10</v>
      </c>
      <c r="B22" s="28" t="s">
        <v>63</v>
      </c>
      <c r="C22" s="22">
        <v>61482</v>
      </c>
      <c r="D22" s="22">
        <v>59911</v>
      </c>
      <c r="E22" s="21">
        <f t="shared" si="0"/>
        <v>97.444780586187832</v>
      </c>
      <c r="G22" s="35"/>
    </row>
    <row r="23" spans="1:7" ht="27" thickTop="1" thickBot="1" x14ac:dyDescent="0.25">
      <c r="A23" s="19">
        <v>11</v>
      </c>
      <c r="B23" s="28" t="s">
        <v>64</v>
      </c>
      <c r="C23" s="22">
        <v>7</v>
      </c>
      <c r="D23" s="22">
        <v>0</v>
      </c>
      <c r="E23" s="21">
        <f t="shared" si="0"/>
        <v>0</v>
      </c>
      <c r="G23" s="35"/>
    </row>
    <row r="24" spans="1:7" ht="14.25" thickTop="1" thickBot="1" x14ac:dyDescent="0.25">
      <c r="A24" s="19">
        <v>12</v>
      </c>
      <c r="B24" s="28" t="s">
        <v>65</v>
      </c>
      <c r="C24" s="22">
        <v>158706</v>
      </c>
      <c r="D24" s="22">
        <v>174272</v>
      </c>
      <c r="E24" s="21">
        <f t="shared" si="0"/>
        <v>109.80807278867843</v>
      </c>
      <c r="G24" s="35"/>
    </row>
    <row r="25" spans="1:7" ht="14.25" thickTop="1" thickBot="1" x14ac:dyDescent="0.25">
      <c r="A25" s="19">
        <v>13</v>
      </c>
      <c r="B25" s="28" t="s">
        <v>66</v>
      </c>
      <c r="C25" s="22">
        <v>55442</v>
      </c>
      <c r="D25" s="22">
        <v>62632</v>
      </c>
      <c r="E25" s="21">
        <f t="shared" si="0"/>
        <v>112.9685076295949</v>
      </c>
      <c r="G25" s="35"/>
    </row>
    <row r="26" spans="1:7" ht="14.25" thickTop="1" thickBot="1" x14ac:dyDescent="0.25">
      <c r="A26" s="19">
        <v>14</v>
      </c>
      <c r="B26" s="28" t="s">
        <v>2</v>
      </c>
      <c r="C26" s="22">
        <v>470837</v>
      </c>
      <c r="D26" s="22">
        <v>500028</v>
      </c>
      <c r="E26" s="21">
        <f t="shared" si="0"/>
        <v>106.19981012537248</v>
      </c>
      <c r="G26" s="35"/>
    </row>
    <row r="27" spans="1:7" ht="14.25" thickTop="1" thickBot="1" x14ac:dyDescent="0.25">
      <c r="A27" s="19">
        <v>15</v>
      </c>
      <c r="B27" s="27" t="s">
        <v>67</v>
      </c>
      <c r="C27" s="22">
        <v>72123</v>
      </c>
      <c r="D27" s="22">
        <v>81156</v>
      </c>
      <c r="E27" s="21">
        <f t="shared" si="0"/>
        <v>112.52443741940851</v>
      </c>
      <c r="G27" s="35"/>
    </row>
    <row r="28" spans="1:7" ht="14.25" thickTop="1" thickBot="1" x14ac:dyDescent="0.25">
      <c r="A28" s="19">
        <v>16</v>
      </c>
      <c r="B28" s="28" t="s">
        <v>68</v>
      </c>
      <c r="C28" s="22">
        <v>0</v>
      </c>
      <c r="D28" s="22">
        <v>0</v>
      </c>
      <c r="E28" s="21">
        <f t="shared" si="0"/>
        <v>0</v>
      </c>
      <c r="G28" s="35"/>
    </row>
    <row r="29" spans="1:7" ht="14.25" thickTop="1" thickBot="1" x14ac:dyDescent="0.25">
      <c r="A29" s="19">
        <v>17</v>
      </c>
      <c r="B29" s="27" t="s">
        <v>69</v>
      </c>
      <c r="C29" s="22">
        <v>0</v>
      </c>
      <c r="D29" s="22">
        <v>220</v>
      </c>
      <c r="E29" s="21">
        <f t="shared" si="0"/>
        <v>0</v>
      </c>
      <c r="G29" s="35"/>
    </row>
    <row r="30" spans="1:7" ht="14.25" thickTop="1" thickBot="1" x14ac:dyDescent="0.25">
      <c r="A30" s="19">
        <v>18</v>
      </c>
      <c r="B30" s="28" t="s">
        <v>49</v>
      </c>
      <c r="C30" s="22">
        <v>0</v>
      </c>
      <c r="D30" s="22">
        <v>0</v>
      </c>
      <c r="E30" s="21">
        <f t="shared" si="0"/>
        <v>0</v>
      </c>
      <c r="G30" s="35"/>
    </row>
    <row r="31" spans="1:7" ht="14.25" thickTop="1" thickBot="1" x14ac:dyDescent="0.25">
      <c r="A31" s="19">
        <v>19</v>
      </c>
      <c r="B31" s="27" t="s">
        <v>70</v>
      </c>
      <c r="C31" s="22">
        <v>39248</v>
      </c>
      <c r="D31" s="22">
        <v>14112</v>
      </c>
      <c r="E31" s="21">
        <f t="shared" si="0"/>
        <v>35.955972278842232</v>
      </c>
      <c r="G31" s="35"/>
    </row>
    <row r="32" spans="1:7" ht="14.25" thickTop="1" thickBot="1" x14ac:dyDescent="0.25">
      <c r="A32" s="19">
        <v>20</v>
      </c>
      <c r="B32" s="29" t="s">
        <v>38</v>
      </c>
      <c r="C32" s="24">
        <f>C11-C20-C16+C17</f>
        <v>124330</v>
      </c>
      <c r="D32" s="24">
        <f>D11-D20-D16+D17</f>
        <v>134234</v>
      </c>
      <c r="E32" s="24">
        <f t="shared" si="0"/>
        <v>107.96589720904046</v>
      </c>
      <c r="G32" s="35"/>
    </row>
    <row r="33" spans="1:7" ht="14.25" thickTop="1" thickBot="1" x14ac:dyDescent="0.25">
      <c r="A33" s="19">
        <v>21</v>
      </c>
      <c r="B33" s="30" t="s">
        <v>3</v>
      </c>
      <c r="C33" s="24">
        <f>C34+C35+C36</f>
        <v>22391</v>
      </c>
      <c r="D33" s="24">
        <f>D34+D35+D36</f>
        <v>24825</v>
      </c>
      <c r="E33" s="20">
        <f t="shared" si="0"/>
        <v>110.87043901567594</v>
      </c>
      <c r="G33" s="35"/>
    </row>
    <row r="34" spans="1:7" ht="14.25" thickTop="1" thickBot="1" x14ac:dyDescent="0.25">
      <c r="A34" s="19" t="s">
        <v>78</v>
      </c>
      <c r="B34" s="27" t="s">
        <v>50</v>
      </c>
      <c r="C34" s="22">
        <v>19889</v>
      </c>
      <c r="D34" s="22">
        <v>21084</v>
      </c>
      <c r="E34" s="21">
        <f t="shared" si="0"/>
        <v>106.00834632208758</v>
      </c>
      <c r="G34" s="35"/>
    </row>
    <row r="35" spans="1:7" ht="14.25" thickTop="1" thickBot="1" x14ac:dyDescent="0.25">
      <c r="A35" s="19" t="s">
        <v>79</v>
      </c>
      <c r="B35" s="27" t="s">
        <v>51</v>
      </c>
      <c r="C35" s="22">
        <v>29</v>
      </c>
      <c r="D35" s="22">
        <v>1</v>
      </c>
      <c r="E35" s="21">
        <f t="shared" si="0"/>
        <v>3.4482758620689653</v>
      </c>
      <c r="G35" s="35"/>
    </row>
    <row r="36" spans="1:7" ht="14.25" thickTop="1" thickBot="1" x14ac:dyDescent="0.25">
      <c r="A36" s="19" t="s">
        <v>80</v>
      </c>
      <c r="B36" s="27" t="s">
        <v>71</v>
      </c>
      <c r="C36" s="22">
        <v>2473</v>
      </c>
      <c r="D36" s="22">
        <v>3740</v>
      </c>
      <c r="E36" s="21">
        <f t="shared" si="0"/>
        <v>151.23331985442783</v>
      </c>
      <c r="G36" s="35"/>
    </row>
    <row r="37" spans="1:7" ht="14.25" thickTop="1" thickBot="1" x14ac:dyDescent="0.25">
      <c r="A37" s="19">
        <v>22</v>
      </c>
      <c r="B37" s="30" t="s">
        <v>4</v>
      </c>
      <c r="C37" s="20">
        <f>C38+C39+C40</f>
        <v>1866</v>
      </c>
      <c r="D37" s="20">
        <f>D38+D39+D40</f>
        <v>3207</v>
      </c>
      <c r="E37" s="20">
        <f t="shared" si="0"/>
        <v>171.86495176848874</v>
      </c>
      <c r="G37" s="35"/>
    </row>
    <row r="38" spans="1:7" ht="14.25" thickTop="1" thickBot="1" x14ac:dyDescent="0.25">
      <c r="A38" s="19" t="s">
        <v>81</v>
      </c>
      <c r="B38" s="27" t="s">
        <v>52</v>
      </c>
      <c r="C38" s="22">
        <v>1789</v>
      </c>
      <c r="D38" s="22">
        <v>3191</v>
      </c>
      <c r="E38" s="21">
        <f t="shared" si="0"/>
        <v>178.36780324203465</v>
      </c>
      <c r="G38" s="35"/>
    </row>
    <row r="39" spans="1:7" ht="14.25" thickTop="1" thickBot="1" x14ac:dyDescent="0.25">
      <c r="A39" s="19" t="s">
        <v>82</v>
      </c>
      <c r="B39" s="27" t="s">
        <v>53</v>
      </c>
      <c r="C39" s="22">
        <v>77</v>
      </c>
      <c r="D39" s="22">
        <v>16</v>
      </c>
      <c r="E39" s="21">
        <f t="shared" si="0"/>
        <v>20.779220779220779</v>
      </c>
      <c r="G39" s="35"/>
    </row>
    <row r="40" spans="1:7" ht="14.25" thickTop="1" thickBot="1" x14ac:dyDescent="0.25">
      <c r="A40" s="19" t="s">
        <v>83</v>
      </c>
      <c r="B40" s="27" t="s">
        <v>72</v>
      </c>
      <c r="C40" s="22">
        <v>0</v>
      </c>
      <c r="D40" s="22">
        <v>0</v>
      </c>
      <c r="E40" s="21">
        <f t="shared" si="0"/>
        <v>0</v>
      </c>
      <c r="G40" s="35"/>
    </row>
    <row r="41" spans="1:7" ht="14.25" thickTop="1" thickBot="1" x14ac:dyDescent="0.25">
      <c r="A41" s="19">
        <v>23</v>
      </c>
      <c r="B41" s="29" t="s">
        <v>74</v>
      </c>
      <c r="C41" s="20">
        <f>C32+C33-C37</f>
        <v>144855</v>
      </c>
      <c r="D41" s="20">
        <f>D32+D33-D37</f>
        <v>155852</v>
      </c>
      <c r="E41" s="20">
        <f t="shared" si="0"/>
        <v>107.59172966069517</v>
      </c>
      <c r="G41" s="35"/>
    </row>
    <row r="42" spans="1:7" ht="14.25" thickTop="1" thickBot="1" x14ac:dyDescent="0.25">
      <c r="A42" s="19">
        <v>24</v>
      </c>
      <c r="B42" s="27" t="s">
        <v>73</v>
      </c>
      <c r="C42" s="22">
        <v>0</v>
      </c>
      <c r="D42" s="22">
        <v>0</v>
      </c>
      <c r="E42" s="21">
        <f t="shared" si="0"/>
        <v>0</v>
      </c>
      <c r="G42" s="35"/>
    </row>
    <row r="43" spans="1:7" ht="14.25" thickTop="1" thickBot="1" x14ac:dyDescent="0.25">
      <c r="A43" s="19">
        <v>25</v>
      </c>
      <c r="B43" s="29" t="s">
        <v>15</v>
      </c>
      <c r="C43" s="20">
        <f>C41+C42</f>
        <v>144855</v>
      </c>
      <c r="D43" s="20">
        <f>D41+D42</f>
        <v>155852</v>
      </c>
      <c r="E43" s="20">
        <f t="shared" si="0"/>
        <v>107.59172966069517</v>
      </c>
    </row>
    <row r="44" spans="1:7" ht="14.25" thickTop="1" thickBot="1" x14ac:dyDescent="0.25">
      <c r="A44" s="19">
        <v>26</v>
      </c>
      <c r="B44" s="28" t="s">
        <v>5</v>
      </c>
      <c r="C44" s="22">
        <v>18596</v>
      </c>
      <c r="D44" s="22">
        <v>12031</v>
      </c>
      <c r="E44" s="21">
        <f t="shared" si="0"/>
        <v>64.696708969670908</v>
      </c>
    </row>
    <row r="45" spans="1:7" ht="14.25" thickTop="1" thickBot="1" x14ac:dyDescent="0.25">
      <c r="A45" s="19">
        <v>27</v>
      </c>
      <c r="B45" s="29" t="s">
        <v>18</v>
      </c>
      <c r="C45" s="20">
        <f>C43-C44</f>
        <v>126259</v>
      </c>
      <c r="D45" s="20">
        <f>D43-D44</f>
        <v>143821</v>
      </c>
      <c r="E45" s="20">
        <f t="shared" si="0"/>
        <v>113.90950348093997</v>
      </c>
    </row>
    <row r="46" spans="1:7" ht="14.25" thickTop="1" thickBot="1" x14ac:dyDescent="0.25">
      <c r="A46" s="19">
        <v>28</v>
      </c>
      <c r="B46" s="30" t="s">
        <v>6</v>
      </c>
      <c r="C46" s="22">
        <v>0</v>
      </c>
      <c r="D46" s="22">
        <v>0</v>
      </c>
      <c r="E46" s="21">
        <f t="shared" si="0"/>
        <v>0</v>
      </c>
    </row>
    <row r="47" spans="1:7" ht="27" thickTop="1" thickBot="1" x14ac:dyDescent="0.25">
      <c r="A47" s="19">
        <v>29</v>
      </c>
      <c r="B47" s="29" t="s">
        <v>75</v>
      </c>
      <c r="C47" s="20">
        <f>C45-C46</f>
        <v>126259</v>
      </c>
      <c r="D47" s="20">
        <f>D45-D46</f>
        <v>143821</v>
      </c>
      <c r="E47" s="20">
        <f t="shared" si="0"/>
        <v>113.90950348093997</v>
      </c>
    </row>
    <row r="48" spans="1:7" ht="14.25" thickTop="1" thickBot="1" x14ac:dyDescent="0.25">
      <c r="A48" s="19">
        <v>30</v>
      </c>
      <c r="B48" s="27" t="s">
        <v>76</v>
      </c>
      <c r="C48" s="22">
        <v>79002</v>
      </c>
      <c r="D48" s="22">
        <v>11154</v>
      </c>
      <c r="E48" s="21">
        <f t="shared" si="0"/>
        <v>14.118629908103591</v>
      </c>
    </row>
    <row r="49" spans="1:5" ht="14.25" thickTop="1" thickBot="1" x14ac:dyDescent="0.25">
      <c r="A49" s="19">
        <v>31</v>
      </c>
      <c r="B49" s="29" t="s">
        <v>77</v>
      </c>
      <c r="C49" s="20">
        <f>C45+C48</f>
        <v>205261</v>
      </c>
      <c r="D49" s="20">
        <f>D45+D48</f>
        <v>154975</v>
      </c>
      <c r="E49" s="20">
        <f t="shared" si="0"/>
        <v>75.501434758673099</v>
      </c>
    </row>
    <row r="50" spans="1:5" ht="13.5" thickTop="1" x14ac:dyDescent="0.2">
      <c r="A50" s="36"/>
      <c r="B50" s="36"/>
      <c r="C50" s="36"/>
      <c r="D50" s="36"/>
      <c r="E50" s="36"/>
    </row>
    <row r="51" spans="1:5" x14ac:dyDescent="0.2">
      <c r="A51" s="36"/>
      <c r="B51" s="36"/>
      <c r="C51" s="36"/>
      <c r="D51" s="36"/>
      <c r="E51" s="36"/>
    </row>
    <row r="52" spans="1:5" x14ac:dyDescent="0.2">
      <c r="A52" s="36"/>
      <c r="B52" s="36"/>
      <c r="C52" s="36"/>
      <c r="D52" s="36"/>
      <c r="E52" s="36"/>
    </row>
    <row r="53" spans="1:5" x14ac:dyDescent="0.2">
      <c r="A53" s="36"/>
      <c r="B53" s="36"/>
      <c r="C53" s="36"/>
      <c r="D53" s="36"/>
      <c r="E53" s="36"/>
    </row>
    <row r="54" spans="1:5" x14ac:dyDescent="0.2">
      <c r="A54" s="36"/>
      <c r="B54" s="36"/>
      <c r="C54" s="36"/>
      <c r="D54" s="36"/>
      <c r="E54" s="36"/>
    </row>
  </sheetData>
  <sheetProtection selectLockedCells="1"/>
  <mergeCells count="6">
    <mergeCell ref="C1:E1"/>
    <mergeCell ref="C8:E8"/>
    <mergeCell ref="A9:A10"/>
    <mergeCell ref="B9:B10"/>
    <mergeCell ref="B6:D6"/>
    <mergeCell ref="B7:D7"/>
  </mergeCells>
  <phoneticPr fontId="0" type="noConversion"/>
  <printOptions horizontalCentered="1"/>
  <pageMargins left="0.15748031496062992" right="0.15748031496062992" top="0.39370078740157483" bottom="0.31496062992125984" header="0.15748031496062992" footer="0.19685039370078741"/>
  <pageSetup paperSize="9" scale="94" orientation="portrait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7">
    <tabColor indexed="12"/>
  </sheetPr>
  <dimension ref="A1:F52"/>
  <sheetViews>
    <sheetView zoomScale="70" zoomScaleNormal="70" workbookViewId="0">
      <selection activeCell="G23" sqref="G23"/>
    </sheetView>
  </sheetViews>
  <sheetFormatPr defaultColWidth="9.140625" defaultRowHeight="12.75" x14ac:dyDescent="0.2"/>
  <cols>
    <col min="1" max="1" width="5.140625" style="48" customWidth="1"/>
    <col min="2" max="2" width="54.5703125" style="48" customWidth="1"/>
    <col min="3" max="4" width="18.42578125" style="48" customWidth="1"/>
    <col min="5" max="16384" width="9.140625" style="48"/>
  </cols>
  <sheetData>
    <row r="1" spans="1:6" x14ac:dyDescent="0.2">
      <c r="A1" s="47"/>
      <c r="B1" s="47"/>
      <c r="C1" s="47"/>
      <c r="D1" s="47"/>
      <c r="E1" s="47"/>
    </row>
    <row r="2" spans="1:6" x14ac:dyDescent="0.2">
      <c r="A2" s="47"/>
      <c r="B2" s="49" t="s">
        <v>28</v>
      </c>
      <c r="C2" s="112" t="str">
        <f>'ФИ-Почетна'!$C$18</f>
        <v>Макпетрол АД Скопје</v>
      </c>
      <c r="D2" s="113"/>
      <c r="E2" s="113"/>
    </row>
    <row r="3" spans="1:6" ht="12.75" customHeight="1" x14ac:dyDescent="0.2">
      <c r="A3" s="47"/>
      <c r="B3" s="49" t="s">
        <v>30</v>
      </c>
      <c r="C3" s="51" t="str">
        <f>'ФИ-Почетна'!$C$22</f>
        <v>01.01 - 31.03</v>
      </c>
      <c r="D3" s="52" t="s">
        <v>103</v>
      </c>
      <c r="E3" s="50">
        <f>'ФИ-Почетна'!$C$23</f>
        <v>2026</v>
      </c>
    </row>
    <row r="4" spans="1:6" x14ac:dyDescent="0.2">
      <c r="A4" s="47"/>
      <c r="B4" s="53" t="s">
        <v>43</v>
      </c>
      <c r="C4" s="54" t="str">
        <f>'ФИ-Почетна'!$C$20</f>
        <v>да</v>
      </c>
      <c r="D4" s="47"/>
      <c r="E4" s="47"/>
    </row>
    <row r="5" spans="1:6" x14ac:dyDescent="0.2">
      <c r="A5" s="47"/>
      <c r="B5" s="47"/>
      <c r="C5" s="47"/>
      <c r="D5" s="47"/>
      <c r="E5" s="47"/>
    </row>
    <row r="6" spans="1:6" x14ac:dyDescent="0.2">
      <c r="A6" s="47"/>
      <c r="B6" s="116" t="s">
        <v>27</v>
      </c>
      <c r="C6" s="116"/>
      <c r="D6" s="116"/>
      <c r="E6" s="116"/>
    </row>
    <row r="7" spans="1:6" x14ac:dyDescent="0.2">
      <c r="A7" s="47"/>
      <c r="B7" s="116"/>
      <c r="C7" s="116"/>
      <c r="D7" s="116"/>
      <c r="E7" s="116"/>
    </row>
    <row r="8" spans="1:6" s="57" customFormat="1" ht="15" customHeight="1" thickBot="1" x14ac:dyDescent="0.25">
      <c r="A8" s="55"/>
      <c r="B8" s="56"/>
      <c r="C8" s="115" t="s">
        <v>34</v>
      </c>
      <c r="D8" s="115"/>
      <c r="E8" s="115"/>
    </row>
    <row r="9" spans="1:6" s="59" customFormat="1" ht="25.5" customHeight="1" thickTop="1" thickBot="1" x14ac:dyDescent="0.25">
      <c r="A9" s="114"/>
      <c r="B9" s="114" t="s">
        <v>33</v>
      </c>
      <c r="C9" s="58" t="s">
        <v>25</v>
      </c>
      <c r="D9" s="58" t="s">
        <v>26</v>
      </c>
      <c r="E9" s="58" t="s">
        <v>29</v>
      </c>
    </row>
    <row r="10" spans="1:6" ht="46.5" thickTop="1" thickBot="1" x14ac:dyDescent="0.25">
      <c r="A10" s="114"/>
      <c r="B10" s="114"/>
      <c r="C10" s="58" t="s">
        <v>32</v>
      </c>
      <c r="D10" s="58" t="s">
        <v>32</v>
      </c>
      <c r="E10" s="60" t="s">
        <v>31</v>
      </c>
    </row>
    <row r="11" spans="1:6" ht="18.75" customHeight="1" thickTop="1" thickBot="1" x14ac:dyDescent="0.25">
      <c r="A11" s="61">
        <v>1</v>
      </c>
      <c r="B11" s="62" t="s">
        <v>136</v>
      </c>
      <c r="C11" s="45">
        <f>'Биланс на успех - природа'!C11</f>
        <v>7066039</v>
      </c>
      <c r="D11" s="45">
        <f>'Биланс на успех - природа'!D11</f>
        <v>7613801</v>
      </c>
      <c r="E11" s="45">
        <f>'Биланс на успех - природа'!E11</f>
        <v>107.75203759843386</v>
      </c>
      <c r="F11" s="63"/>
    </row>
    <row r="12" spans="1:6" ht="13.5" customHeight="1" thickTop="1" thickBot="1" x14ac:dyDescent="0.25">
      <c r="A12" s="61">
        <v>2</v>
      </c>
      <c r="B12" s="64" t="s">
        <v>14</v>
      </c>
      <c r="C12" s="46">
        <f>'Биланс на успех - природа'!C12</f>
        <v>7046519</v>
      </c>
      <c r="D12" s="46">
        <f>'Биланс на успех - природа'!D12</f>
        <v>7558620</v>
      </c>
      <c r="E12" s="46">
        <f>'Биланс на успех - природа'!E12</f>
        <v>107.26743233077212</v>
      </c>
      <c r="F12" s="63"/>
    </row>
    <row r="13" spans="1:6" ht="15.75" customHeight="1" thickTop="1" thickBot="1" x14ac:dyDescent="0.25">
      <c r="A13" s="61" t="s">
        <v>104</v>
      </c>
      <c r="B13" s="64" t="s">
        <v>39</v>
      </c>
      <c r="C13" s="65">
        <f>'Биланс на успех - природа'!C13</f>
        <v>6942470</v>
      </c>
      <c r="D13" s="65">
        <f>'Биланс на успех - природа'!D13</f>
        <v>7454016</v>
      </c>
      <c r="E13" s="46">
        <f>'Биланс на успех - природа'!E13</f>
        <v>107.36835737136784</v>
      </c>
      <c r="F13" s="63"/>
    </row>
    <row r="14" spans="1:6" ht="15" customHeight="1" thickTop="1" thickBot="1" x14ac:dyDescent="0.25">
      <c r="A14" s="61" t="s">
        <v>54</v>
      </c>
      <c r="B14" s="64" t="s">
        <v>40</v>
      </c>
      <c r="C14" s="65">
        <f>'Биланс на успех - природа'!C14</f>
        <v>104049</v>
      </c>
      <c r="D14" s="65">
        <f>'Биланс на успех - природа'!D14</f>
        <v>104604</v>
      </c>
      <c r="E14" s="46">
        <f>'Биланс на успех - природа'!E14</f>
        <v>100.53340253149958</v>
      </c>
      <c r="F14" s="63"/>
    </row>
    <row r="15" spans="1:6" ht="18" customHeight="1" thickTop="1" thickBot="1" x14ac:dyDescent="0.25">
      <c r="A15" s="61">
        <v>3</v>
      </c>
      <c r="B15" s="64" t="s">
        <v>55</v>
      </c>
      <c r="C15" s="66" t="str">
        <f>'Биланс на успех - природа'!C15</f>
        <v>XXXXXX</v>
      </c>
      <c r="D15" s="66" t="str">
        <f>'Биланс на успех - природа'!D15</f>
        <v>XXXXXX</v>
      </c>
      <c r="E15" s="66" t="str">
        <f>'Биланс на успех - природа'!E15</f>
        <v>xxxxx</v>
      </c>
      <c r="F15" s="63"/>
    </row>
    <row r="16" spans="1:6" ht="27" thickTop="1" thickBot="1" x14ac:dyDescent="0.25">
      <c r="A16" s="61">
        <v>4</v>
      </c>
      <c r="B16" s="64" t="s">
        <v>132</v>
      </c>
      <c r="C16" s="65">
        <f>'Биланс на успех - природа'!C16</f>
        <v>68974</v>
      </c>
      <c r="D16" s="65">
        <f>'Биланс на успех - природа'!D16</f>
        <v>60095</v>
      </c>
      <c r="E16" s="46">
        <f>'Биланс на успех - природа'!E16</f>
        <v>87.127033374894893</v>
      </c>
      <c r="F16" s="63"/>
    </row>
    <row r="17" spans="1:6" ht="27" thickTop="1" thickBot="1" x14ac:dyDescent="0.25">
      <c r="A17" s="61">
        <v>5</v>
      </c>
      <c r="B17" s="64" t="s">
        <v>133</v>
      </c>
      <c r="C17" s="65">
        <f>'Биланс на успех - природа'!C17</f>
        <v>67220</v>
      </c>
      <c r="D17" s="65">
        <f>'Биланс на успех - природа'!D17</f>
        <v>51504</v>
      </c>
      <c r="E17" s="46">
        <f>'Биланс на успех - природа'!E17</f>
        <v>76.620053555489449</v>
      </c>
      <c r="F17" s="63"/>
    </row>
    <row r="18" spans="1:6" ht="18" customHeight="1" thickTop="1" thickBot="1" x14ac:dyDescent="0.25">
      <c r="A18" s="61">
        <v>6</v>
      </c>
      <c r="B18" s="64" t="s">
        <v>134</v>
      </c>
      <c r="C18" s="65">
        <f>'Биланс на успех - природа'!C18</f>
        <v>0</v>
      </c>
      <c r="D18" s="65">
        <f>'Биланс на успех - природа'!D18</f>
        <v>0</v>
      </c>
      <c r="E18" s="46">
        <f>'Биланс на успех - природа'!E18</f>
        <v>0</v>
      </c>
      <c r="F18" s="63"/>
    </row>
    <row r="19" spans="1:6" ht="18" customHeight="1" thickTop="1" thickBot="1" x14ac:dyDescent="0.25">
      <c r="A19" s="61">
        <v>7</v>
      </c>
      <c r="B19" s="64" t="s">
        <v>7</v>
      </c>
      <c r="C19" s="65">
        <f>'Биланс на успех - природа'!C19</f>
        <v>19520</v>
      </c>
      <c r="D19" s="65">
        <f>'Биланс на успех - природа'!D19</f>
        <v>55181</v>
      </c>
      <c r="E19" s="46">
        <f>'Биланс на успех - природа'!E19</f>
        <v>282.68954918032784</v>
      </c>
      <c r="F19" s="63"/>
    </row>
    <row r="20" spans="1:6" ht="18" customHeight="1" thickTop="1" thickBot="1" x14ac:dyDescent="0.25">
      <c r="A20" s="61">
        <v>8</v>
      </c>
      <c r="B20" s="67" t="s">
        <v>135</v>
      </c>
      <c r="C20" s="45">
        <f>'Биланс на успех - природа'!C20</f>
        <v>6939955</v>
      </c>
      <c r="D20" s="45">
        <f>'Биланс на успех - природа'!D20</f>
        <v>7470976</v>
      </c>
      <c r="E20" s="45">
        <f>'Биланс на успех - природа'!E20</f>
        <v>107.65164903807015</v>
      </c>
      <c r="F20" s="63"/>
    </row>
    <row r="21" spans="1:6" ht="18" customHeight="1" thickTop="1" thickBot="1" x14ac:dyDescent="0.25">
      <c r="A21" s="61">
        <v>9</v>
      </c>
      <c r="B21" s="68" t="s">
        <v>122</v>
      </c>
      <c r="C21" s="65">
        <f>'Биланс на успех - природа'!C21</f>
        <v>6082110</v>
      </c>
      <c r="D21" s="65">
        <f>'Биланс на успех - природа'!D21</f>
        <v>6578645</v>
      </c>
      <c r="E21" s="46">
        <f>'Биланс на успех - природа'!E21</f>
        <v>108.16386089695847</v>
      </c>
      <c r="F21" s="63"/>
    </row>
    <row r="22" spans="1:6" ht="18" customHeight="1" thickTop="1" thickBot="1" x14ac:dyDescent="0.25">
      <c r="A22" s="61">
        <v>10</v>
      </c>
      <c r="B22" s="68" t="s">
        <v>123</v>
      </c>
      <c r="C22" s="65">
        <f>'Биланс на успех - природа'!C22</f>
        <v>61482</v>
      </c>
      <c r="D22" s="65">
        <f>'Биланс на успех - природа'!D22</f>
        <v>59911</v>
      </c>
      <c r="E22" s="46">
        <f>'Биланс на успех - природа'!E22</f>
        <v>97.444780586187832</v>
      </c>
      <c r="F22" s="63"/>
    </row>
    <row r="23" spans="1:6" ht="18" customHeight="1" thickTop="1" thickBot="1" x14ac:dyDescent="0.25">
      <c r="A23" s="61">
        <v>11</v>
      </c>
      <c r="B23" s="68" t="s">
        <v>124</v>
      </c>
      <c r="C23" s="65">
        <f>'Биланс на успех - природа'!C23</f>
        <v>7</v>
      </c>
      <c r="D23" s="65">
        <f>'Биланс на успех - природа'!D23</f>
        <v>0</v>
      </c>
      <c r="E23" s="46">
        <f>'Биланс на успех - природа'!E23</f>
        <v>0</v>
      </c>
      <c r="F23" s="63"/>
    </row>
    <row r="24" spans="1:6" ht="14.25" thickTop="1" thickBot="1" x14ac:dyDescent="0.25">
      <c r="A24" s="61">
        <v>12</v>
      </c>
      <c r="B24" s="68" t="s">
        <v>125</v>
      </c>
      <c r="C24" s="65">
        <f>'Биланс на успех - природа'!C24</f>
        <v>158706</v>
      </c>
      <c r="D24" s="65">
        <f>'Биланс на успех - природа'!D24</f>
        <v>174272</v>
      </c>
      <c r="E24" s="46">
        <f>'Биланс на успех - природа'!E24</f>
        <v>109.80807278867843</v>
      </c>
      <c r="F24" s="63"/>
    </row>
    <row r="25" spans="1:6" ht="18" customHeight="1" thickTop="1" thickBot="1" x14ac:dyDescent="0.25">
      <c r="A25" s="61">
        <v>13</v>
      </c>
      <c r="B25" s="68" t="s">
        <v>126</v>
      </c>
      <c r="C25" s="65">
        <f>'Биланс на успех - природа'!C25</f>
        <v>55442</v>
      </c>
      <c r="D25" s="65">
        <f>'Биланс на успех - природа'!D25</f>
        <v>62632</v>
      </c>
      <c r="E25" s="46">
        <f>'Биланс на успех - природа'!E25</f>
        <v>112.9685076295949</v>
      </c>
      <c r="F25" s="63"/>
    </row>
    <row r="26" spans="1:6" ht="18" customHeight="1" thickTop="1" thickBot="1" x14ac:dyDescent="0.25">
      <c r="A26" s="61">
        <v>14</v>
      </c>
      <c r="B26" s="68" t="s">
        <v>127</v>
      </c>
      <c r="C26" s="65">
        <f>'Биланс на успех - природа'!C26</f>
        <v>470837</v>
      </c>
      <c r="D26" s="65">
        <f>'Биланс на успех - природа'!D26</f>
        <v>500028</v>
      </c>
      <c r="E26" s="46">
        <f>'Биланс на успех - природа'!E26</f>
        <v>106.19981012537248</v>
      </c>
      <c r="F26" s="63"/>
    </row>
    <row r="27" spans="1:6" ht="14.25" customHeight="1" thickTop="1" thickBot="1" x14ac:dyDescent="0.25">
      <c r="A27" s="61">
        <v>15</v>
      </c>
      <c r="B27" s="64" t="s">
        <v>128</v>
      </c>
      <c r="C27" s="65">
        <f>'Биланс на успех - природа'!C27</f>
        <v>72123</v>
      </c>
      <c r="D27" s="65">
        <f>'Биланс на успех - природа'!D27</f>
        <v>81156</v>
      </c>
      <c r="E27" s="46">
        <f>'Биланс на успех - природа'!E27</f>
        <v>112.52443741940851</v>
      </c>
      <c r="F27" s="63"/>
    </row>
    <row r="28" spans="1:6" ht="18" customHeight="1" thickTop="1" thickBot="1" x14ac:dyDescent="0.25">
      <c r="A28" s="61">
        <v>16</v>
      </c>
      <c r="B28" s="68" t="s">
        <v>129</v>
      </c>
      <c r="C28" s="65">
        <f>'Биланс на успех - природа'!C28</f>
        <v>0</v>
      </c>
      <c r="D28" s="65">
        <f>'Биланс на успех - природа'!D28</f>
        <v>0</v>
      </c>
      <c r="E28" s="46">
        <f>'Биланс на успех - природа'!E28</f>
        <v>0</v>
      </c>
      <c r="F28" s="63"/>
    </row>
    <row r="29" spans="1:6" ht="18" customHeight="1" thickTop="1" thickBot="1" x14ac:dyDescent="0.25">
      <c r="A29" s="61">
        <v>17</v>
      </c>
      <c r="B29" s="64" t="s">
        <v>130</v>
      </c>
      <c r="C29" s="65">
        <f>'Биланс на успех - природа'!C29</f>
        <v>0</v>
      </c>
      <c r="D29" s="65">
        <f>'Биланс на успех - природа'!D29</f>
        <v>220</v>
      </c>
      <c r="E29" s="46">
        <f>'Биланс на успех - природа'!E29</f>
        <v>0</v>
      </c>
      <c r="F29" s="63"/>
    </row>
    <row r="30" spans="1:6" ht="18" customHeight="1" thickTop="1" thickBot="1" x14ac:dyDescent="0.25">
      <c r="A30" s="61">
        <v>18</v>
      </c>
      <c r="B30" s="68" t="s">
        <v>131</v>
      </c>
      <c r="C30" s="65">
        <f>'Биланс на успех - природа'!C30</f>
        <v>0</v>
      </c>
      <c r="D30" s="65">
        <f>'Биланс на успех - природа'!D30</f>
        <v>0</v>
      </c>
      <c r="E30" s="46">
        <f>'Биланс на успех - природа'!E30</f>
        <v>0</v>
      </c>
      <c r="F30" s="63"/>
    </row>
    <row r="31" spans="1:6" ht="14.25" thickTop="1" thickBot="1" x14ac:dyDescent="0.25">
      <c r="A31" s="61">
        <v>19</v>
      </c>
      <c r="B31" s="64" t="s">
        <v>8</v>
      </c>
      <c r="C31" s="65">
        <f>'Биланс на успех - природа'!C31</f>
        <v>39248</v>
      </c>
      <c r="D31" s="65">
        <f>'Биланс на успех - природа'!D31</f>
        <v>14112</v>
      </c>
      <c r="E31" s="46">
        <f>'Биланс на успех - природа'!E31</f>
        <v>35.955972278842232</v>
      </c>
      <c r="F31" s="63"/>
    </row>
    <row r="32" spans="1:6" ht="18" customHeight="1" thickTop="1" thickBot="1" x14ac:dyDescent="0.25">
      <c r="A32" s="61">
        <v>20</v>
      </c>
      <c r="B32" s="67" t="s">
        <v>9</v>
      </c>
      <c r="C32" s="69">
        <f>'Биланс на успех - природа'!C32</f>
        <v>124330</v>
      </c>
      <c r="D32" s="69">
        <f>'Биланс на успех - природа'!D32</f>
        <v>134234</v>
      </c>
      <c r="E32" s="69">
        <f>'Биланс на успех - природа'!E32</f>
        <v>107.96589720904046</v>
      </c>
      <c r="F32" s="63"/>
    </row>
    <row r="33" spans="1:6" ht="14.25" customHeight="1" thickTop="1" thickBot="1" x14ac:dyDescent="0.25">
      <c r="A33" s="61">
        <v>21</v>
      </c>
      <c r="B33" s="68" t="s">
        <v>111</v>
      </c>
      <c r="C33" s="69">
        <f>'Биланс на успех - природа'!C33</f>
        <v>22391</v>
      </c>
      <c r="D33" s="69">
        <f>'Биланс на успех - природа'!D33</f>
        <v>24825</v>
      </c>
      <c r="E33" s="45">
        <f>'Биланс на успех - природа'!E33</f>
        <v>110.87043901567594</v>
      </c>
      <c r="F33" s="63"/>
    </row>
    <row r="34" spans="1:6" ht="30" customHeight="1" thickTop="1" thickBot="1" x14ac:dyDescent="0.25">
      <c r="A34" s="61" t="s">
        <v>105</v>
      </c>
      <c r="B34" s="64" t="s">
        <v>56</v>
      </c>
      <c r="C34" s="65">
        <f>'Биланс на успех - природа'!C34</f>
        <v>19889</v>
      </c>
      <c r="D34" s="65">
        <f>'Биланс на успех - природа'!D34</f>
        <v>21084</v>
      </c>
      <c r="E34" s="46">
        <f>'Биланс на успех - природа'!E34</f>
        <v>106.00834632208758</v>
      </c>
      <c r="F34" s="63"/>
    </row>
    <row r="35" spans="1:6" ht="18.75" customHeight="1" thickTop="1" thickBot="1" x14ac:dyDescent="0.25">
      <c r="A35" s="61" t="s">
        <v>106</v>
      </c>
      <c r="B35" s="64" t="s">
        <v>112</v>
      </c>
      <c r="C35" s="65">
        <f>'Биланс на успех - природа'!C35</f>
        <v>29</v>
      </c>
      <c r="D35" s="65">
        <f>'Биланс на успех - природа'!D35</f>
        <v>1</v>
      </c>
      <c r="E35" s="46">
        <f>'Биланс на успех - природа'!E35</f>
        <v>3.4482758620689653</v>
      </c>
      <c r="F35" s="63"/>
    </row>
    <row r="36" spans="1:6" ht="17.25" customHeight="1" thickTop="1" thickBot="1" x14ac:dyDescent="0.25">
      <c r="A36" s="61" t="s">
        <v>107</v>
      </c>
      <c r="B36" s="64" t="s">
        <v>113</v>
      </c>
      <c r="C36" s="65">
        <f>'Биланс на успех - природа'!C36</f>
        <v>2473</v>
      </c>
      <c r="D36" s="65">
        <f>'Биланс на успех - природа'!D36</f>
        <v>3740</v>
      </c>
      <c r="E36" s="46">
        <f>'Биланс на успех - природа'!E36</f>
        <v>151.23331985442783</v>
      </c>
      <c r="F36" s="63"/>
    </row>
    <row r="37" spans="1:6" ht="18" customHeight="1" thickTop="1" thickBot="1" x14ac:dyDescent="0.25">
      <c r="A37" s="61">
        <v>22</v>
      </c>
      <c r="B37" s="68" t="s">
        <v>114</v>
      </c>
      <c r="C37" s="45">
        <f>'Биланс на успех - природа'!C37</f>
        <v>1866</v>
      </c>
      <c r="D37" s="45">
        <f>'Биланс на успех - природа'!D37</f>
        <v>3207</v>
      </c>
      <c r="E37" s="45">
        <f>'Биланс на успех - природа'!E37</f>
        <v>171.86495176848874</v>
      </c>
      <c r="F37" s="63"/>
    </row>
    <row r="38" spans="1:6" ht="18" customHeight="1" thickTop="1" thickBot="1" x14ac:dyDescent="0.25">
      <c r="A38" s="61" t="s">
        <v>108</v>
      </c>
      <c r="B38" s="64" t="s">
        <v>57</v>
      </c>
      <c r="C38" s="65">
        <f>'Биланс на успех - природа'!C38</f>
        <v>1789</v>
      </c>
      <c r="D38" s="65">
        <f>'Биланс на успех - природа'!D38</f>
        <v>3191</v>
      </c>
      <c r="E38" s="46">
        <f>'Биланс на успех - природа'!E38</f>
        <v>178.36780324203465</v>
      </c>
      <c r="F38" s="63"/>
    </row>
    <row r="39" spans="1:6" ht="18" customHeight="1" thickTop="1" thickBot="1" x14ac:dyDescent="0.25">
      <c r="A39" s="61" t="s">
        <v>109</v>
      </c>
      <c r="B39" s="64" t="s">
        <v>58</v>
      </c>
      <c r="C39" s="65">
        <f>'Биланс на успех - природа'!C39</f>
        <v>77</v>
      </c>
      <c r="D39" s="65">
        <f>'Биланс на успех - природа'!D39</f>
        <v>16</v>
      </c>
      <c r="E39" s="46">
        <f>'Биланс на успех - природа'!E39</f>
        <v>20.779220779220779</v>
      </c>
      <c r="F39" s="63"/>
    </row>
    <row r="40" spans="1:6" ht="18" customHeight="1" thickTop="1" thickBot="1" x14ac:dyDescent="0.25">
      <c r="A40" s="61" t="s">
        <v>110</v>
      </c>
      <c r="B40" s="64" t="s">
        <v>115</v>
      </c>
      <c r="C40" s="65">
        <f>'Биланс на успех - природа'!C40</f>
        <v>0</v>
      </c>
      <c r="D40" s="65">
        <f>'Биланс на успех - природа'!D40</f>
        <v>0</v>
      </c>
      <c r="E40" s="46">
        <f>'Биланс на успех - природа'!E40</f>
        <v>0</v>
      </c>
      <c r="F40" s="63"/>
    </row>
    <row r="41" spans="1:6" ht="18" customHeight="1" thickTop="1" thickBot="1" x14ac:dyDescent="0.25">
      <c r="A41" s="61">
        <v>23</v>
      </c>
      <c r="B41" s="67" t="s">
        <v>116</v>
      </c>
      <c r="C41" s="45">
        <f>'Биланс на успех - природа'!C41</f>
        <v>144855</v>
      </c>
      <c r="D41" s="45">
        <f>'Биланс на успех - природа'!D41</f>
        <v>155852</v>
      </c>
      <c r="E41" s="45">
        <f>'Биланс на успех - природа'!E41</f>
        <v>107.59172966069517</v>
      </c>
      <c r="F41" s="63"/>
    </row>
    <row r="42" spans="1:6" ht="18" customHeight="1" thickTop="1" thickBot="1" x14ac:dyDescent="0.25">
      <c r="A42" s="61">
        <v>24</v>
      </c>
      <c r="B42" s="64" t="s">
        <v>117</v>
      </c>
      <c r="C42" s="65">
        <f>'Биланс на успех - природа'!C42</f>
        <v>0</v>
      </c>
      <c r="D42" s="65">
        <f>'Биланс на успех - природа'!D42</f>
        <v>0</v>
      </c>
      <c r="E42" s="46">
        <f>'Биланс на успех - природа'!E42</f>
        <v>0</v>
      </c>
      <c r="F42" s="63"/>
    </row>
    <row r="43" spans="1:6" ht="18" customHeight="1" thickTop="1" thickBot="1" x14ac:dyDescent="0.25">
      <c r="A43" s="61">
        <v>25</v>
      </c>
      <c r="B43" s="67" t="s">
        <v>16</v>
      </c>
      <c r="C43" s="45">
        <f>'Биланс на успех - природа'!C43</f>
        <v>144855</v>
      </c>
      <c r="D43" s="45">
        <f>'Биланс на успех - природа'!D43</f>
        <v>155852</v>
      </c>
      <c r="E43" s="45">
        <f>'Биланс на успех - природа'!E43</f>
        <v>107.59172966069517</v>
      </c>
      <c r="F43" s="63"/>
    </row>
    <row r="44" spans="1:6" ht="18" customHeight="1" thickTop="1" thickBot="1" x14ac:dyDescent="0.25">
      <c r="A44" s="61">
        <v>26</v>
      </c>
      <c r="B44" s="68" t="s">
        <v>17</v>
      </c>
      <c r="C44" s="65">
        <f>'Биланс на успех - природа'!C44</f>
        <v>18596</v>
      </c>
      <c r="D44" s="65">
        <f>'Биланс на успех - природа'!D44</f>
        <v>12031</v>
      </c>
      <c r="E44" s="46">
        <f>'Биланс на успех - природа'!E44</f>
        <v>64.696708969670908</v>
      </c>
      <c r="F44" s="63"/>
    </row>
    <row r="45" spans="1:6" ht="18" customHeight="1" thickTop="1" thickBot="1" x14ac:dyDescent="0.25">
      <c r="A45" s="61">
        <v>27</v>
      </c>
      <c r="B45" s="67" t="s">
        <v>118</v>
      </c>
      <c r="C45" s="45">
        <f>'Биланс на успех - природа'!C45</f>
        <v>126259</v>
      </c>
      <c r="D45" s="45">
        <f>'Биланс на успех - природа'!D45</f>
        <v>143821</v>
      </c>
      <c r="E45" s="45">
        <f>'Биланс на успех - природа'!E45</f>
        <v>113.90950348093997</v>
      </c>
      <c r="F45" s="63"/>
    </row>
    <row r="46" spans="1:6" ht="18" customHeight="1" thickTop="1" thickBot="1" x14ac:dyDescent="0.25">
      <c r="A46" s="61">
        <v>28</v>
      </c>
      <c r="B46" s="68" t="s">
        <v>10</v>
      </c>
      <c r="C46" s="65">
        <f>'Биланс на успех - природа'!C46</f>
        <v>0</v>
      </c>
      <c r="D46" s="65">
        <f>'Биланс на успех - природа'!D46</f>
        <v>0</v>
      </c>
      <c r="E46" s="46">
        <f>'Биланс на успех - природа'!E46</f>
        <v>0</v>
      </c>
      <c r="F46" s="63"/>
    </row>
    <row r="47" spans="1:6" ht="14.25" thickTop="1" thickBot="1" x14ac:dyDescent="0.25">
      <c r="A47" s="61">
        <v>29</v>
      </c>
      <c r="B47" s="67" t="s">
        <v>119</v>
      </c>
      <c r="C47" s="45">
        <f>'Биланс на успех - природа'!C47</f>
        <v>126259</v>
      </c>
      <c r="D47" s="45">
        <f>'Биланс на успех - природа'!D47</f>
        <v>143821</v>
      </c>
      <c r="E47" s="45">
        <f>'Биланс на успех - природа'!E47</f>
        <v>113.90950348093997</v>
      </c>
    </row>
    <row r="48" spans="1:6" ht="14.25" thickTop="1" thickBot="1" x14ac:dyDescent="0.25">
      <c r="A48" s="61">
        <v>30</v>
      </c>
      <c r="B48" s="64" t="s">
        <v>120</v>
      </c>
      <c r="C48" s="65">
        <f>'Биланс на успех - природа'!C48</f>
        <v>79002</v>
      </c>
      <c r="D48" s="65">
        <f>'Биланс на успех - природа'!D48</f>
        <v>11154</v>
      </c>
      <c r="E48" s="46">
        <f>'Биланс на успех - природа'!E48</f>
        <v>14.118629908103591</v>
      </c>
    </row>
    <row r="49" spans="1:5" ht="14.25" thickTop="1" thickBot="1" x14ac:dyDescent="0.25">
      <c r="A49" s="61">
        <v>31</v>
      </c>
      <c r="B49" s="67" t="s">
        <v>121</v>
      </c>
      <c r="C49" s="45">
        <f>'Биланс на успех - природа'!C49</f>
        <v>205261</v>
      </c>
      <c r="D49" s="45">
        <f>'Биланс на успех - природа'!D49</f>
        <v>154975</v>
      </c>
      <c r="E49" s="45">
        <f>'Биланс на успех - природа'!E49</f>
        <v>75.501434758673099</v>
      </c>
    </row>
    <row r="50" spans="1:5" ht="13.5" thickTop="1" x14ac:dyDescent="0.2">
      <c r="A50" s="70"/>
      <c r="B50" s="70"/>
      <c r="C50" s="70"/>
      <c r="D50" s="70"/>
      <c r="E50" s="70"/>
    </row>
    <row r="51" spans="1:5" x14ac:dyDescent="0.2">
      <c r="A51" s="70"/>
      <c r="B51" s="70"/>
      <c r="C51" s="70"/>
      <c r="D51" s="70"/>
      <c r="E51" s="70"/>
    </row>
    <row r="52" spans="1:5" x14ac:dyDescent="0.2">
      <c r="A52" s="70"/>
      <c r="B52" s="70"/>
      <c r="C52" s="70"/>
      <c r="D52" s="70"/>
      <c r="E52" s="70"/>
    </row>
  </sheetData>
  <sheetProtection password="B44F" sheet="1" selectLockedCells="1"/>
  <mergeCells count="5">
    <mergeCell ref="C2:E2"/>
    <mergeCell ref="A9:A10"/>
    <mergeCell ref="B9:B10"/>
    <mergeCell ref="C8:E8"/>
    <mergeCell ref="B6:E7"/>
  </mergeCells>
  <phoneticPr fontId="1" type="noConversion"/>
  <printOptions horizontalCentered="1"/>
  <pageMargins left="0.15748031496062992" right="0.23622047244094491" top="0.35433070866141736" bottom="0.74803149606299213" header="0.15748031496062992" footer="0.51181102362204722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ФИ-Почетна</vt:lpstr>
      <vt:lpstr>Биланс на успех - природа</vt:lpstr>
      <vt:lpstr>Income Statement</vt:lpstr>
      <vt:lpstr>'Income Statement'!Print_Area</vt:lpstr>
      <vt:lpstr>'Биланс на успех - природа'!Print_Area</vt:lpstr>
      <vt:lpstr>'ФИ-Почетна'!Print_Area</vt:lpstr>
      <vt:lpstr>'Биланс на успех - природа'!Print_Titles</vt:lpstr>
    </vt:vector>
  </TitlesOfParts>
  <Company>MSE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Александар</dc:creator>
  <cp:lastModifiedBy>Mirjana Trajkovska</cp:lastModifiedBy>
  <cp:lastPrinted>2025-05-14T07:07:50Z</cp:lastPrinted>
  <dcterms:created xsi:type="dcterms:W3CDTF">2008-02-12T15:15:13Z</dcterms:created>
  <dcterms:modified xsi:type="dcterms:W3CDTF">2026-05-15T09:30:15Z</dcterms:modified>
</cp:coreProperties>
</file>